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kolo'!$A$2:$K$55</definedName>
    <definedName name="_xlnm._FilterDatabase" localSheetId="19" hidden="1">'20 kolo'!$A$2:$J$2</definedName>
    <definedName name="_xlnm._FilterDatabase" localSheetId="20" hidden="1">celkem!$A$1:$AX$1</definedName>
  </definedNames>
  <calcPr calcId="125725"/>
</workbook>
</file>

<file path=xl/calcChain.xml><?xml version="1.0" encoding="utf-8"?>
<calcChain xmlns="http://schemas.openxmlformats.org/spreadsheetml/2006/main">
  <c r="J280" i="4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279"/>
  <c r="J278"/>
  <c r="J31" i="1"/>
  <c r="J28"/>
  <c r="J30"/>
  <c r="J32"/>
  <c r="J33"/>
  <c r="J27"/>
  <c r="J29"/>
  <c r="F27"/>
  <c r="E27" s="1"/>
  <c r="J21"/>
  <c r="F21"/>
  <c r="E21" s="1"/>
  <c r="J20"/>
  <c r="F20"/>
  <c r="E20" s="1"/>
  <c r="J315" i="38"/>
  <c r="F315"/>
  <c r="E315" s="1"/>
  <c r="J314"/>
  <c r="F314"/>
  <c r="E314" s="1"/>
  <c r="J313"/>
  <c r="F313"/>
  <c r="E313" s="1"/>
  <c r="J312"/>
  <c r="F312"/>
  <c r="E312" s="1"/>
  <c r="J311"/>
  <c r="F311"/>
  <c r="E311" s="1"/>
  <c r="J310"/>
  <c r="F310"/>
  <c r="E310" s="1"/>
  <c r="J309"/>
  <c r="F309"/>
  <c r="E309" s="1"/>
  <c r="J308"/>
  <c r="F308"/>
  <c r="E308" s="1"/>
  <c r="J307"/>
  <c r="F307"/>
  <c r="E307" s="1"/>
  <c r="J306"/>
  <c r="F306"/>
  <c r="E306" s="1"/>
  <c r="J305"/>
  <c r="F305"/>
  <c r="E305" s="1"/>
  <c r="J304"/>
  <c r="F304"/>
  <c r="E304" s="1"/>
  <c r="J303"/>
  <c r="F303"/>
  <c r="E303" s="1"/>
  <c r="J302"/>
  <c r="F302"/>
  <c r="E302" s="1"/>
  <c r="J301"/>
  <c r="F301"/>
  <c r="E301" s="1"/>
  <c r="J300"/>
  <c r="F300"/>
  <c r="E300" s="1"/>
  <c r="J299"/>
  <c r="F299"/>
  <c r="E299" s="1"/>
  <c r="J298"/>
  <c r="F298"/>
  <c r="E298" s="1"/>
  <c r="J297"/>
  <c r="F297"/>
  <c r="E297" s="1"/>
  <c r="J296"/>
  <c r="F296"/>
  <c r="E296" s="1"/>
  <c r="J295"/>
  <c r="F295"/>
  <c r="E295" s="1"/>
  <c r="J294"/>
  <c r="F294"/>
  <c r="E294" s="1"/>
  <c r="J293"/>
  <c r="F293"/>
  <c r="E293" s="1"/>
  <c r="J292"/>
  <c r="F292"/>
  <c r="E292" s="1"/>
  <c r="J291"/>
  <c r="F291"/>
  <c r="E291" s="1"/>
  <c r="J290"/>
  <c r="F290"/>
  <c r="E290" s="1"/>
  <c r="J289"/>
  <c r="F289"/>
  <c r="E289" s="1"/>
  <c r="J288"/>
  <c r="F288"/>
  <c r="E288" s="1"/>
  <c r="J287"/>
  <c r="F287"/>
  <c r="E287" s="1"/>
  <c r="J286"/>
  <c r="F286"/>
  <c r="E286" s="1"/>
  <c r="J285"/>
  <c r="F285"/>
  <c r="E285" s="1"/>
  <c r="J284"/>
  <c r="F284"/>
  <c r="E284" s="1"/>
  <c r="J283"/>
  <c r="F283"/>
  <c r="E283" s="1"/>
  <c r="J282"/>
  <c r="F282"/>
  <c r="E282" s="1"/>
  <c r="J281"/>
  <c r="F281"/>
  <c r="E281" s="1"/>
  <c r="J280"/>
  <c r="F280"/>
  <c r="E280" s="1"/>
  <c r="J279"/>
  <c r="F279"/>
  <c r="E279" s="1"/>
  <c r="J278"/>
  <c r="F278"/>
  <c r="E278" s="1"/>
  <c r="J274"/>
  <c r="F274"/>
  <c r="E274" s="1"/>
  <c r="J273"/>
  <c r="F273"/>
  <c r="E273" s="1"/>
  <c r="J272"/>
  <c r="F272"/>
  <c r="E272" s="1"/>
  <c r="J271"/>
  <c r="F271"/>
  <c r="E271" s="1"/>
  <c r="J270"/>
  <c r="F270"/>
  <c r="E270" s="1"/>
  <c r="J269"/>
  <c r="F269"/>
  <c r="E269" s="1"/>
  <c r="J268"/>
  <c r="F268"/>
  <c r="E268" s="1"/>
  <c r="J267"/>
  <c r="F267"/>
  <c r="E267" s="1"/>
  <c r="J266"/>
  <c r="F266"/>
  <c r="E266" s="1"/>
  <c r="J265"/>
  <c r="F265"/>
  <c r="E265" s="1"/>
  <c r="J264"/>
  <c r="F264"/>
  <c r="E264" s="1"/>
  <c r="J263"/>
  <c r="F263"/>
  <c r="E263" s="1"/>
  <c r="J262"/>
  <c r="F262"/>
  <c r="E262" s="1"/>
  <c r="J261"/>
  <c r="F261"/>
  <c r="E261" s="1"/>
  <c r="J260"/>
  <c r="F260"/>
  <c r="E260" s="1"/>
  <c r="J259"/>
  <c r="F259"/>
  <c r="E259" s="1"/>
  <c r="J258"/>
  <c r="F258"/>
  <c r="E258" s="1"/>
  <c r="J257"/>
  <c r="F257"/>
  <c r="E257" s="1"/>
  <c r="J256"/>
  <c r="F256"/>
  <c r="E256" s="1"/>
  <c r="J255"/>
  <c r="F255"/>
  <c r="E255" s="1"/>
  <c r="J254"/>
  <c r="F254"/>
  <c r="E254" s="1"/>
  <c r="J253"/>
  <c r="F253"/>
  <c r="E253" s="1"/>
  <c r="J252"/>
  <c r="F252"/>
  <c r="E252" s="1"/>
  <c r="J251"/>
  <c r="F251"/>
  <c r="E251" s="1"/>
  <c r="J250"/>
  <c r="F250"/>
  <c r="E250" s="1"/>
  <c r="J249"/>
  <c r="F249"/>
  <c r="E249" s="1"/>
  <c r="J248"/>
  <c r="F248"/>
  <c r="E248" s="1"/>
  <c r="J247"/>
  <c r="F247"/>
  <c r="E247" s="1"/>
  <c r="J246"/>
  <c r="F246"/>
  <c r="E246" s="1"/>
  <c r="J245"/>
  <c r="F245"/>
  <c r="E245" s="1"/>
  <c r="J244"/>
  <c r="F244"/>
  <c r="E244" s="1"/>
  <c r="J243"/>
  <c r="F243"/>
  <c r="E243" s="1"/>
  <c r="J242"/>
  <c r="F242"/>
  <c r="E242" s="1"/>
  <c r="J241"/>
  <c r="F241"/>
  <c r="E241" s="1"/>
  <c r="J240"/>
  <c r="F240"/>
  <c r="E240" s="1"/>
  <c r="J239"/>
  <c r="F239"/>
  <c r="E239" s="1"/>
  <c r="J238"/>
  <c r="F238"/>
  <c r="E238" s="1"/>
  <c r="J237"/>
  <c r="F237"/>
  <c r="E237" s="1"/>
  <c r="J236"/>
  <c r="F236"/>
  <c r="E236" s="1"/>
  <c r="J235"/>
  <c r="F235"/>
  <c r="E235" s="1"/>
  <c r="J234"/>
  <c r="F234"/>
  <c r="E234" s="1"/>
  <c r="J233"/>
  <c r="F233"/>
  <c r="E233" s="1"/>
  <c r="J232"/>
  <c r="F232"/>
  <c r="E232" s="1"/>
  <c r="J231"/>
  <c r="F231"/>
  <c r="E231" s="1"/>
  <c r="J230"/>
  <c r="F230"/>
  <c r="E230" s="1"/>
  <c r="J229"/>
  <c r="F229"/>
  <c r="E229" s="1"/>
  <c r="J228"/>
  <c r="F228"/>
  <c r="E228" s="1"/>
  <c r="J227"/>
  <c r="F227"/>
  <c r="E227" s="1"/>
  <c r="J226"/>
  <c r="F226"/>
  <c r="E226" s="1"/>
  <c r="J225"/>
  <c r="F225"/>
  <c r="E225" s="1"/>
  <c r="J224"/>
  <c r="F224"/>
  <c r="E224" s="1"/>
  <c r="J223"/>
  <c r="F223"/>
  <c r="E223" s="1"/>
  <c r="J222"/>
  <c r="F222"/>
  <c r="E222" s="1"/>
  <c r="J221"/>
  <c r="F221"/>
  <c r="E221" s="1"/>
  <c r="J220"/>
  <c r="F220"/>
  <c r="E220" s="1"/>
  <c r="J219"/>
  <c r="F219"/>
  <c r="E219" s="1"/>
  <c r="J218"/>
  <c r="F218"/>
  <c r="E218" s="1"/>
  <c r="J217"/>
  <c r="F217"/>
  <c r="E217" s="1"/>
  <c r="J216"/>
  <c r="F216"/>
  <c r="E216" s="1"/>
  <c r="J215"/>
  <c r="F215"/>
  <c r="E215" s="1"/>
  <c r="J214"/>
  <c r="F214"/>
  <c r="E214" s="1"/>
  <c r="J213"/>
  <c r="F213"/>
  <c r="E213" s="1"/>
  <c r="J212"/>
  <c r="F212"/>
  <c r="E212" s="1"/>
  <c r="J211"/>
  <c r="F211"/>
  <c r="E211" s="1"/>
  <c r="J210"/>
  <c r="F210"/>
  <c r="E210" s="1"/>
  <c r="J209"/>
  <c r="F209"/>
  <c r="E209" s="1"/>
  <c r="J208"/>
  <c r="F208"/>
  <c r="E208" s="1"/>
  <c r="J207"/>
  <c r="F207"/>
  <c r="E207" s="1"/>
  <c r="J206"/>
  <c r="F206"/>
  <c r="E206" s="1"/>
  <c r="J205"/>
  <c r="F205"/>
  <c r="E205" s="1"/>
  <c r="J204"/>
  <c r="F204"/>
  <c r="E204" s="1"/>
  <c r="J203"/>
  <c r="F203"/>
  <c r="E203" s="1"/>
  <c r="J202"/>
  <c r="F202"/>
  <c r="E202" s="1"/>
  <c r="J201"/>
  <c r="F201"/>
  <c r="E201" s="1"/>
  <c r="J200"/>
  <c r="F200"/>
  <c r="E200" s="1"/>
  <c r="J199"/>
  <c r="F199"/>
  <c r="E199" s="1"/>
  <c r="J198"/>
  <c r="F198"/>
  <c r="E198" s="1"/>
  <c r="J197"/>
  <c r="F197"/>
  <c r="E197" s="1"/>
  <c r="J196"/>
  <c r="F196"/>
  <c r="E196" s="1"/>
  <c r="J195"/>
  <c r="F195"/>
  <c r="E195" s="1"/>
  <c r="J194"/>
  <c r="F194"/>
  <c r="E194" s="1"/>
  <c r="J193"/>
  <c r="F193"/>
  <c r="E193" s="1"/>
  <c r="J192"/>
  <c r="F192"/>
  <c r="E192" s="1"/>
  <c r="J191"/>
  <c r="F191"/>
  <c r="E191" s="1"/>
  <c r="J190"/>
  <c r="F190"/>
  <c r="E190" s="1"/>
  <c r="J189"/>
  <c r="F189"/>
  <c r="E189" s="1"/>
  <c r="J188"/>
  <c r="F188"/>
  <c r="E188" s="1"/>
  <c r="J187"/>
  <c r="F187"/>
  <c r="E187" s="1"/>
  <c r="J186"/>
  <c r="F186"/>
  <c r="E186" s="1"/>
  <c r="J185"/>
  <c r="F185"/>
  <c r="E185" s="1"/>
  <c r="J184"/>
  <c r="F184"/>
  <c r="E184" s="1"/>
  <c r="J183"/>
  <c r="F183"/>
  <c r="E183" s="1"/>
  <c r="J182"/>
  <c r="F182"/>
  <c r="E182" s="1"/>
  <c r="J181"/>
  <c r="F181"/>
  <c r="E181" s="1"/>
  <c r="J180"/>
  <c r="F180"/>
  <c r="E180" s="1"/>
  <c r="J179"/>
  <c r="F179"/>
  <c r="E179" s="1"/>
  <c r="J178"/>
  <c r="F178"/>
  <c r="E178" s="1"/>
  <c r="J177"/>
  <c r="F177"/>
  <c r="E177" s="1"/>
  <c r="J176"/>
  <c r="F176"/>
  <c r="E176" s="1"/>
  <c r="J175"/>
  <c r="F175"/>
  <c r="E175" s="1"/>
  <c r="J174"/>
  <c r="F174"/>
  <c r="E174" s="1"/>
  <c r="J173"/>
  <c r="F173"/>
  <c r="E173" s="1"/>
  <c r="J172"/>
  <c r="F172"/>
  <c r="E172" s="1"/>
  <c r="J171"/>
  <c r="F171"/>
  <c r="E171" s="1"/>
  <c r="J170"/>
  <c r="F170"/>
  <c r="E170" s="1"/>
  <c r="J169"/>
  <c r="F169"/>
  <c r="E169" s="1"/>
  <c r="J168"/>
  <c r="F168"/>
  <c r="E168" s="1"/>
  <c r="J167"/>
  <c r="F167"/>
  <c r="E167" s="1"/>
  <c r="J166"/>
  <c r="F166"/>
  <c r="E166" s="1"/>
  <c r="J165"/>
  <c r="F165"/>
  <c r="E165" s="1"/>
  <c r="J164"/>
  <c r="F164"/>
  <c r="E164" s="1"/>
  <c r="J163"/>
  <c r="F163"/>
  <c r="E163" s="1"/>
  <c r="J162"/>
  <c r="F162"/>
  <c r="E162" s="1"/>
  <c r="J161"/>
  <c r="F161"/>
  <c r="E161" s="1"/>
  <c r="J160"/>
  <c r="F160"/>
  <c r="E160" s="1"/>
  <c r="J159"/>
  <c r="F159"/>
  <c r="E159" s="1"/>
  <c r="J158"/>
  <c r="F158"/>
  <c r="E158" s="1"/>
  <c r="J157"/>
  <c r="F157"/>
  <c r="E157" s="1"/>
  <c r="J156"/>
  <c r="F156"/>
  <c r="E156" s="1"/>
  <c r="J155"/>
  <c r="F155"/>
  <c r="E155" s="1"/>
  <c r="J154"/>
  <c r="F154"/>
  <c r="E154" s="1"/>
  <c r="J153"/>
  <c r="F153"/>
  <c r="E153" s="1"/>
  <c r="J152"/>
  <c r="F152"/>
  <c r="E152" s="1"/>
  <c r="J151"/>
  <c r="F151"/>
  <c r="E151" s="1"/>
  <c r="J150"/>
  <c r="F150"/>
  <c r="E150" s="1"/>
  <c r="J149"/>
  <c r="F149"/>
  <c r="E149" s="1"/>
  <c r="J148"/>
  <c r="F148"/>
  <c r="E148" s="1"/>
  <c r="J147"/>
  <c r="F147"/>
  <c r="E147" s="1"/>
  <c r="J146"/>
  <c r="F146"/>
  <c r="E146" s="1"/>
  <c r="J145"/>
  <c r="F145"/>
  <c r="E145" s="1"/>
  <c r="J144"/>
  <c r="F144"/>
  <c r="E144" s="1"/>
  <c r="J143"/>
  <c r="F143"/>
  <c r="E143" s="1"/>
  <c r="J142"/>
  <c r="F142"/>
  <c r="E142" s="1"/>
  <c r="J141"/>
  <c r="F141"/>
  <c r="E141" s="1"/>
  <c r="J140"/>
  <c r="F140"/>
  <c r="E140" s="1"/>
  <c r="J139"/>
  <c r="F139"/>
  <c r="E139" s="1"/>
  <c r="J138"/>
  <c r="F138"/>
  <c r="E138" s="1"/>
  <c r="J137"/>
  <c r="F137"/>
  <c r="E137" s="1"/>
  <c r="J136"/>
  <c r="F136"/>
  <c r="E136" s="1"/>
  <c r="J135"/>
  <c r="F135"/>
  <c r="E135" s="1"/>
  <c r="J134"/>
  <c r="F134"/>
  <c r="E134" s="1"/>
  <c r="J133"/>
  <c r="F133"/>
  <c r="E133" s="1"/>
  <c r="J132"/>
  <c r="F132"/>
  <c r="E132" s="1"/>
  <c r="J131"/>
  <c r="F131"/>
  <c r="E131" s="1"/>
  <c r="J130"/>
  <c r="F130"/>
  <c r="E130" s="1"/>
  <c r="J129"/>
  <c r="F129"/>
  <c r="E129" s="1"/>
  <c r="J128"/>
  <c r="F128"/>
  <c r="E128" s="1"/>
  <c r="J127"/>
  <c r="F127"/>
  <c r="E127" s="1"/>
  <c r="J126"/>
  <c r="F126"/>
  <c r="E126" s="1"/>
  <c r="J125"/>
  <c r="F125"/>
  <c r="E125" s="1"/>
  <c r="J124"/>
  <c r="F124"/>
  <c r="E124" s="1"/>
  <c r="J123"/>
  <c r="F123"/>
  <c r="E123" s="1"/>
  <c r="J122"/>
  <c r="F122"/>
  <c r="E122" s="1"/>
  <c r="J121"/>
  <c r="F121"/>
  <c r="E121" s="1"/>
  <c r="J120"/>
  <c r="F120"/>
  <c r="E120" s="1"/>
  <c r="J119"/>
  <c r="F119"/>
  <c r="E119" s="1"/>
  <c r="J118"/>
  <c r="F118"/>
  <c r="E118" s="1"/>
  <c r="J117"/>
  <c r="F117"/>
  <c r="E117" s="1"/>
  <c r="J116"/>
  <c r="F116"/>
  <c r="E116" s="1"/>
  <c r="J115"/>
  <c r="F115"/>
  <c r="E115" s="1"/>
  <c r="J114"/>
  <c r="F114"/>
  <c r="E114" s="1"/>
  <c r="J113"/>
  <c r="F113"/>
  <c r="E113" s="1"/>
  <c r="J112"/>
  <c r="F112"/>
  <c r="E112" s="1"/>
  <c r="J111"/>
  <c r="F111"/>
  <c r="E111" s="1"/>
  <c r="J110"/>
  <c r="F110"/>
  <c r="E110" s="1"/>
  <c r="J109"/>
  <c r="F109"/>
  <c r="E109" s="1"/>
  <c r="J108"/>
  <c r="F108"/>
  <c r="E108" s="1"/>
  <c r="J107"/>
  <c r="F107"/>
  <c r="E107" s="1"/>
  <c r="J106"/>
  <c r="F106"/>
  <c r="E106" s="1"/>
  <c r="J105"/>
  <c r="F105"/>
  <c r="E105" s="1"/>
  <c r="J104"/>
  <c r="F104"/>
  <c r="E104" s="1"/>
  <c r="J103"/>
  <c r="F103"/>
  <c r="E103" s="1"/>
  <c r="J102"/>
  <c r="F102"/>
  <c r="E102" s="1"/>
  <c r="J101"/>
  <c r="F101"/>
  <c r="E101" s="1"/>
  <c r="J100"/>
  <c r="F100"/>
  <c r="E100" s="1"/>
  <c r="J99"/>
  <c r="F99"/>
  <c r="E99" s="1"/>
  <c r="J98"/>
  <c r="F98"/>
  <c r="E98" s="1"/>
  <c r="J97"/>
  <c r="F97"/>
  <c r="E97" s="1"/>
  <c r="J96"/>
  <c r="F96"/>
  <c r="E96" s="1"/>
  <c r="J95"/>
  <c r="F95"/>
  <c r="E95" s="1"/>
  <c r="J94"/>
  <c r="F94"/>
  <c r="E94" s="1"/>
  <c r="J93"/>
  <c r="F93"/>
  <c r="E93" s="1"/>
  <c r="J92"/>
  <c r="F92"/>
  <c r="E92" s="1"/>
  <c r="J91"/>
  <c r="F91"/>
  <c r="E91" s="1"/>
  <c r="J90"/>
  <c r="F90"/>
  <c r="E90" s="1"/>
  <c r="J89"/>
  <c r="F89"/>
  <c r="E89" s="1"/>
  <c r="J88"/>
  <c r="F88"/>
  <c r="E88" s="1"/>
  <c r="J87"/>
  <c r="F87"/>
  <c r="E87" s="1"/>
  <c r="J86"/>
  <c r="F86"/>
  <c r="E86" s="1"/>
  <c r="J85"/>
  <c r="F85"/>
  <c r="E85" s="1"/>
  <c r="J84"/>
  <c r="F84"/>
  <c r="E84" s="1"/>
  <c r="J83"/>
  <c r="F83"/>
  <c r="E83" s="1"/>
  <c r="J82"/>
  <c r="F82"/>
  <c r="E82" s="1"/>
  <c r="J81"/>
  <c r="F81"/>
  <c r="E81" s="1"/>
  <c r="J80"/>
  <c r="F80"/>
  <c r="E80" s="1"/>
  <c r="J79"/>
  <c r="F79"/>
  <c r="E79" s="1"/>
  <c r="J78"/>
  <c r="F78"/>
  <c r="E78" s="1"/>
  <c r="J77"/>
  <c r="F77"/>
  <c r="E77" s="1"/>
  <c r="J76"/>
  <c r="F76"/>
  <c r="E76" s="1"/>
  <c r="J75"/>
  <c r="F75"/>
  <c r="E75" s="1"/>
  <c r="J74"/>
  <c r="F74"/>
  <c r="E74" s="1"/>
  <c r="J73"/>
  <c r="F73"/>
  <c r="E73" s="1"/>
  <c r="J72"/>
  <c r="F72"/>
  <c r="E72" s="1"/>
  <c r="J71"/>
  <c r="F71"/>
  <c r="E71" s="1"/>
  <c r="J70"/>
  <c r="F70"/>
  <c r="E70" s="1"/>
  <c r="J69"/>
  <c r="F69"/>
  <c r="E69" s="1"/>
  <c r="J68"/>
  <c r="F68"/>
  <c r="E68" s="1"/>
  <c r="J67"/>
  <c r="F67"/>
  <c r="E67" s="1"/>
  <c r="J66"/>
  <c r="F66"/>
  <c r="E66" s="1"/>
  <c r="J65"/>
  <c r="F65"/>
  <c r="E65" s="1"/>
  <c r="J64"/>
  <c r="F64"/>
  <c r="E64" s="1"/>
  <c r="J63"/>
  <c r="F63"/>
  <c r="E63" s="1"/>
  <c r="J62"/>
  <c r="F62"/>
  <c r="E62" s="1"/>
  <c r="J61"/>
  <c r="F61"/>
  <c r="E61" s="1"/>
  <c r="J60"/>
  <c r="F60"/>
  <c r="E60" s="1"/>
  <c r="J59"/>
  <c r="F59"/>
  <c r="E59" s="1"/>
  <c r="J58"/>
  <c r="F58"/>
  <c r="E58" s="1"/>
  <c r="J57"/>
  <c r="F57"/>
  <c r="E57" s="1"/>
  <c r="J56"/>
  <c r="F56"/>
  <c r="E56" s="1"/>
  <c r="J55"/>
  <c r="F55"/>
  <c r="E55" s="1"/>
  <c r="J54"/>
  <c r="F54"/>
  <c r="E54" s="1"/>
  <c r="J53"/>
  <c r="F53"/>
  <c r="E53" s="1"/>
  <c r="J52"/>
  <c r="F52"/>
  <c r="E52" s="1"/>
  <c r="J51"/>
  <c r="F51"/>
  <c r="E51" s="1"/>
  <c r="J50"/>
  <c r="F50"/>
  <c r="E50" s="1"/>
  <c r="J49"/>
  <c r="F49"/>
  <c r="E49" s="1"/>
  <c r="J48"/>
  <c r="F48"/>
  <c r="E48" s="1"/>
  <c r="J47"/>
  <c r="F47"/>
  <c r="E47" s="1"/>
  <c r="J46"/>
  <c r="F46"/>
  <c r="E46" s="1"/>
  <c r="J45"/>
  <c r="F45"/>
  <c r="E45" s="1"/>
  <c r="J44"/>
  <c r="F44"/>
  <c r="E44" s="1"/>
  <c r="J43"/>
  <c r="F43"/>
  <c r="E43" s="1"/>
  <c r="J42"/>
  <c r="F42"/>
  <c r="E42" s="1"/>
  <c r="J41"/>
  <c r="F41"/>
  <c r="E41" s="1"/>
  <c r="J40"/>
  <c r="F40"/>
  <c r="E40" s="1"/>
  <c r="J39"/>
  <c r="F39"/>
  <c r="E39" s="1"/>
  <c r="J38"/>
  <c r="F38"/>
  <c r="E38" s="1"/>
  <c r="J37"/>
  <c r="F37"/>
  <c r="E37" s="1"/>
  <c r="J36"/>
  <c r="F36"/>
  <c r="E36" s="1"/>
  <c r="J35"/>
  <c r="F35"/>
  <c r="E35" s="1"/>
  <c r="J34"/>
  <c r="F34"/>
  <c r="E34" s="1"/>
  <c r="J33"/>
  <c r="F33"/>
  <c r="E33" s="1"/>
  <c r="J32"/>
  <c r="F32"/>
  <c r="E32" s="1"/>
  <c r="J31"/>
  <c r="F31"/>
  <c r="E31" s="1"/>
  <c r="J30"/>
  <c r="F30"/>
  <c r="E30" s="1"/>
  <c r="J29"/>
  <c r="F29"/>
  <c r="E29" s="1"/>
  <c r="J28"/>
  <c r="F28"/>
  <c r="E28" s="1"/>
  <c r="J27"/>
  <c r="F27"/>
  <c r="E27" s="1"/>
  <c r="J26"/>
  <c r="F26"/>
  <c r="E26" s="1"/>
  <c r="J25"/>
  <c r="F25"/>
  <c r="E25" s="1"/>
  <c r="J24"/>
  <c r="F24"/>
  <c r="E24" s="1"/>
  <c r="J23"/>
  <c r="F23"/>
  <c r="E23" s="1"/>
  <c r="J22"/>
  <c r="F22"/>
  <c r="E22" s="1"/>
  <c r="J21"/>
  <c r="F21"/>
  <c r="E21" s="1"/>
  <c r="J20"/>
  <c r="F20"/>
  <c r="E20" s="1"/>
  <c r="J19"/>
  <c r="F19"/>
  <c r="E19" s="1"/>
  <c r="J18"/>
  <c r="F18"/>
  <c r="E18" s="1"/>
  <c r="J17"/>
  <c r="F17"/>
  <c r="E17" s="1"/>
  <c r="J16"/>
  <c r="F16"/>
  <c r="E16" s="1"/>
  <c r="J15"/>
  <c r="F15"/>
  <c r="E15" s="1"/>
  <c r="J14"/>
  <c r="F14"/>
  <c r="E14" s="1"/>
  <c r="J13"/>
  <c r="F13"/>
  <c r="E13" s="1"/>
  <c r="J12"/>
  <c r="F12"/>
  <c r="E12" s="1"/>
  <c r="J11"/>
  <c r="F11"/>
  <c r="E11" s="1"/>
  <c r="J10"/>
  <c r="F10"/>
  <c r="E10" s="1"/>
  <c r="J9"/>
  <c r="F9"/>
  <c r="E9" s="1"/>
  <c r="J8"/>
  <c r="F8"/>
  <c r="E8" s="1"/>
  <c r="J7"/>
  <c r="F7"/>
  <c r="E7" s="1"/>
  <c r="J6"/>
  <c r="F6"/>
  <c r="E6" s="1"/>
  <c r="J5"/>
  <c r="F5"/>
  <c r="E5" s="1"/>
  <c r="J4"/>
  <c r="F4"/>
  <c r="E4" s="1"/>
  <c r="J3"/>
  <c r="F3"/>
  <c r="E3" s="1"/>
  <c r="F315" i="4"/>
  <c r="E315" s="1"/>
  <c r="F314"/>
  <c r="E314" s="1"/>
  <c r="F313"/>
  <c r="E313" s="1"/>
  <c r="F312"/>
  <c r="E312" s="1"/>
  <c r="F311"/>
  <c r="E311" s="1"/>
  <c r="F310"/>
  <c r="E310" s="1"/>
  <c r="F309"/>
  <c r="E309" s="1"/>
  <c r="F308"/>
  <c r="E308" s="1"/>
  <c r="F307"/>
  <c r="E307" s="1"/>
  <c r="F306"/>
  <c r="E306" s="1"/>
  <c r="F305"/>
  <c r="E305" s="1"/>
  <c r="F304"/>
  <c r="E304" s="1"/>
  <c r="F303"/>
  <c r="E303" s="1"/>
  <c r="F302"/>
  <c r="E302" s="1"/>
  <c r="F301"/>
  <c r="E301" s="1"/>
  <c r="F300"/>
  <c r="E300" s="1"/>
  <c r="F299"/>
  <c r="E299" s="1"/>
  <c r="F298"/>
  <c r="E298" s="1"/>
  <c r="F297"/>
  <c r="E297" s="1"/>
  <c r="F296"/>
  <c r="E296" s="1"/>
  <c r="F295"/>
  <c r="E295" s="1"/>
  <c r="F294"/>
  <c r="E294" s="1"/>
  <c r="F293"/>
  <c r="E293" s="1"/>
  <c r="F292"/>
  <c r="E292" s="1"/>
  <c r="F291"/>
  <c r="E291" s="1"/>
  <c r="F290"/>
  <c r="E290" s="1"/>
  <c r="F289"/>
  <c r="E289" s="1"/>
  <c r="F288"/>
  <c r="E288" s="1"/>
  <c r="F287"/>
  <c r="E287" s="1"/>
  <c r="F286"/>
  <c r="E286" s="1"/>
  <c r="F285"/>
  <c r="E285" s="1"/>
  <c r="F284"/>
  <c r="E284" s="1"/>
  <c r="F283"/>
  <c r="E283" s="1"/>
  <c r="F282"/>
  <c r="E282" s="1"/>
  <c r="F281"/>
  <c r="E281" s="1"/>
  <c r="F280"/>
  <c r="E280" s="1"/>
  <c r="F279"/>
  <c r="E279" s="1"/>
  <c r="F278"/>
  <c r="E278" s="1"/>
  <c r="J251"/>
  <c r="F251"/>
  <c r="E251" s="1"/>
  <c r="J250"/>
  <c r="F250"/>
  <c r="E250" s="1"/>
  <c r="J249"/>
  <c r="F249"/>
  <c r="E249" s="1"/>
  <c r="J248"/>
  <c r="F248"/>
  <c r="E248" s="1"/>
  <c r="J247"/>
  <c r="F247"/>
  <c r="E247" s="1"/>
  <c r="J246"/>
  <c r="F246"/>
  <c r="E246" s="1"/>
  <c r="J245"/>
  <c r="F245"/>
  <c r="E245" s="1"/>
  <c r="J244"/>
  <c r="F244"/>
  <c r="E244" s="1"/>
  <c r="J243"/>
  <c r="F243"/>
  <c r="E243" s="1"/>
  <c r="J242"/>
  <c r="F242"/>
  <c r="E242" s="1"/>
  <c r="J241"/>
  <c r="F241"/>
  <c r="E241" s="1"/>
  <c r="J274"/>
  <c r="F316"/>
  <c r="E316" s="1"/>
  <c r="J240"/>
  <c r="F240"/>
  <c r="E240" s="1"/>
  <c r="J239"/>
  <c r="F239"/>
  <c r="E239" s="1"/>
  <c r="J238"/>
  <c r="F238"/>
  <c r="E238" s="1"/>
  <c r="J237"/>
  <c r="F237"/>
  <c r="E237" s="1"/>
  <c r="J236"/>
  <c r="F236"/>
  <c r="E236" s="1"/>
  <c r="J235"/>
  <c r="F235"/>
  <c r="E235" s="1"/>
  <c r="J234"/>
  <c r="F234"/>
  <c r="E234" s="1"/>
  <c r="J233"/>
  <c r="F233"/>
  <c r="E233" s="1"/>
  <c r="J232"/>
  <c r="F232"/>
  <c r="E232" s="1"/>
  <c r="J273"/>
  <c r="F318"/>
  <c r="E318" s="1"/>
  <c r="J272"/>
  <c r="F317"/>
  <c r="E317" s="1"/>
  <c r="J231"/>
  <c r="F231"/>
  <c r="E231" s="1"/>
  <c r="J230"/>
  <c r="F230"/>
  <c r="E230" s="1"/>
  <c r="J229"/>
  <c r="F229"/>
  <c r="E229" s="1"/>
  <c r="J228"/>
  <c r="F228"/>
  <c r="E228" s="1"/>
  <c r="J271"/>
  <c r="F319"/>
  <c r="E319" s="1"/>
  <c r="J227"/>
  <c r="F227"/>
  <c r="E227" s="1"/>
  <c r="J226"/>
  <c r="F226"/>
  <c r="E226" s="1"/>
  <c r="J225"/>
  <c r="F225"/>
  <c r="E225" s="1"/>
  <c r="J224"/>
  <c r="F224"/>
  <c r="E224" s="1"/>
  <c r="J223"/>
  <c r="F223"/>
  <c r="E223" s="1"/>
  <c r="J222"/>
  <c r="F222"/>
  <c r="E222" s="1"/>
  <c r="J221"/>
  <c r="F221"/>
  <c r="E221" s="1"/>
  <c r="J220"/>
  <c r="F220"/>
  <c r="E220" s="1"/>
  <c r="J219"/>
  <c r="F219"/>
  <c r="E219" s="1"/>
  <c r="J218"/>
  <c r="F218"/>
  <c r="E218" s="1"/>
  <c r="J217"/>
  <c r="F217"/>
  <c r="E217" s="1"/>
  <c r="J216"/>
  <c r="F216"/>
  <c r="E216" s="1"/>
  <c r="J215"/>
  <c r="F215"/>
  <c r="E215" s="1"/>
  <c r="J214"/>
  <c r="F214"/>
  <c r="E214" s="1"/>
  <c r="J213"/>
  <c r="F213"/>
  <c r="E213" s="1"/>
  <c r="J212"/>
  <c r="F212"/>
  <c r="E212" s="1"/>
  <c r="J211"/>
  <c r="F211"/>
  <c r="E211" s="1"/>
  <c r="J210"/>
  <c r="F210"/>
  <c r="E210" s="1"/>
  <c r="J209"/>
  <c r="F209"/>
  <c r="E209" s="1"/>
  <c r="J208"/>
  <c r="F208"/>
  <c r="E208" s="1"/>
  <c r="J207"/>
  <c r="F207"/>
  <c r="E207" s="1"/>
  <c r="J206"/>
  <c r="F206"/>
  <c r="E206" s="1"/>
  <c r="J205"/>
  <c r="F205"/>
  <c r="E205" s="1"/>
  <c r="J270"/>
  <c r="F321"/>
  <c r="E321" s="1"/>
  <c r="J269"/>
  <c r="F320"/>
  <c r="E320" s="1"/>
  <c r="J204"/>
  <c r="F204"/>
  <c r="E204" s="1"/>
  <c r="J203"/>
  <c r="F203"/>
  <c r="E203" s="1"/>
  <c r="J202"/>
  <c r="F202"/>
  <c r="E202" s="1"/>
  <c r="J201"/>
  <c r="F201"/>
  <c r="E201" s="1"/>
  <c r="J200"/>
  <c r="F200"/>
  <c r="E200" s="1"/>
  <c r="J199"/>
  <c r="F199"/>
  <c r="E199" s="1"/>
  <c r="J198"/>
  <c r="F198"/>
  <c r="E198" s="1"/>
  <c r="J197"/>
  <c r="F197"/>
  <c r="E197" s="1"/>
  <c r="J196"/>
  <c r="F196"/>
  <c r="E196" s="1"/>
  <c r="J195"/>
  <c r="F195"/>
  <c r="E195" s="1"/>
  <c r="J194"/>
  <c r="F194"/>
  <c r="E194" s="1"/>
  <c r="J193"/>
  <c r="F193"/>
  <c r="E193" s="1"/>
  <c r="J192"/>
  <c r="F192"/>
  <c r="E192" s="1"/>
  <c r="J191"/>
  <c r="F191"/>
  <c r="E191" s="1"/>
  <c r="J190"/>
  <c r="F190"/>
  <c r="E190" s="1"/>
  <c r="J189"/>
  <c r="F189"/>
  <c r="E189" s="1"/>
  <c r="J188"/>
  <c r="F188"/>
  <c r="E188" s="1"/>
  <c r="J187"/>
  <c r="F187"/>
  <c r="E187" s="1"/>
  <c r="J186"/>
  <c r="F186"/>
  <c r="E186" s="1"/>
  <c r="J185"/>
  <c r="F185"/>
  <c r="E185" s="1"/>
  <c r="J184"/>
  <c r="F184"/>
  <c r="E184" s="1"/>
  <c r="J183"/>
  <c r="F183"/>
  <c r="E183" s="1"/>
  <c r="J182"/>
  <c r="F182"/>
  <c r="E182" s="1"/>
  <c r="J181"/>
  <c r="F181"/>
  <c r="E181" s="1"/>
  <c r="J180"/>
  <c r="F180"/>
  <c r="E180" s="1"/>
  <c r="J179"/>
  <c r="F179"/>
  <c r="E179" s="1"/>
  <c r="J178"/>
  <c r="F178"/>
  <c r="E178" s="1"/>
  <c r="J177"/>
  <c r="F177"/>
  <c r="E177" s="1"/>
  <c r="J176"/>
  <c r="F176"/>
  <c r="E176" s="1"/>
  <c r="J175"/>
  <c r="F175"/>
  <c r="E175" s="1"/>
  <c r="J174"/>
  <c r="F174"/>
  <c r="E174" s="1"/>
  <c r="J268"/>
  <c r="F322"/>
  <c r="E322" s="1"/>
  <c r="J173"/>
  <c r="F173"/>
  <c r="E173" s="1"/>
  <c r="J172"/>
  <c r="F172"/>
  <c r="E172" s="1"/>
  <c r="J171"/>
  <c r="F171"/>
  <c r="E171" s="1"/>
  <c r="J267"/>
  <c r="F323"/>
  <c r="E323" s="1"/>
  <c r="J170"/>
  <c r="F170"/>
  <c r="E170" s="1"/>
  <c r="J169"/>
  <c r="F169"/>
  <c r="E169" s="1"/>
  <c r="J168"/>
  <c r="F168"/>
  <c r="E168" s="1"/>
  <c r="J167"/>
  <c r="F167"/>
  <c r="E167" s="1"/>
  <c r="J166"/>
  <c r="F166"/>
  <c r="E166" s="1"/>
  <c r="J165"/>
  <c r="F165"/>
  <c r="E165" s="1"/>
  <c r="J164"/>
  <c r="F164"/>
  <c r="E164" s="1"/>
  <c r="J163"/>
  <c r="F163"/>
  <c r="E163" s="1"/>
  <c r="J266"/>
  <c r="F324"/>
  <c r="E324" s="1"/>
  <c r="J162"/>
  <c r="F162"/>
  <c r="E162" s="1"/>
  <c r="J161"/>
  <c r="F161"/>
  <c r="E161" s="1"/>
  <c r="J160"/>
  <c r="F160"/>
  <c r="E160" s="1"/>
  <c r="J159"/>
  <c r="F159"/>
  <c r="E159" s="1"/>
  <c r="J158"/>
  <c r="F158"/>
  <c r="E158" s="1"/>
  <c r="J157"/>
  <c r="F157"/>
  <c r="E157" s="1"/>
  <c r="J156"/>
  <c r="F156"/>
  <c r="E156" s="1"/>
  <c r="J155"/>
  <c r="F155"/>
  <c r="E155" s="1"/>
  <c r="J154"/>
  <c r="F154"/>
  <c r="E154" s="1"/>
  <c r="J153"/>
  <c r="F153"/>
  <c r="E153" s="1"/>
  <c r="J152"/>
  <c r="F152"/>
  <c r="E152" s="1"/>
  <c r="J151"/>
  <c r="F151"/>
  <c r="E151" s="1"/>
  <c r="J265"/>
  <c r="F338"/>
  <c r="E338" s="1"/>
  <c r="J150"/>
  <c r="F150"/>
  <c r="E150" s="1"/>
  <c r="J149"/>
  <c r="F149"/>
  <c r="E149" s="1"/>
  <c r="J148"/>
  <c r="F148"/>
  <c r="E148" s="1"/>
  <c r="J147"/>
  <c r="F147"/>
  <c r="E147" s="1"/>
  <c r="J146"/>
  <c r="F146"/>
  <c r="E146" s="1"/>
  <c r="J145"/>
  <c r="F145"/>
  <c r="E145" s="1"/>
  <c r="J144"/>
  <c r="F144"/>
  <c r="E144" s="1"/>
  <c r="J143"/>
  <c r="F143"/>
  <c r="E143" s="1"/>
  <c r="J142"/>
  <c r="F142"/>
  <c r="E142" s="1"/>
  <c r="J141"/>
  <c r="F141"/>
  <c r="E141" s="1"/>
  <c r="J140"/>
  <c r="F140"/>
  <c r="E140" s="1"/>
  <c r="J139"/>
  <c r="F139"/>
  <c r="E139" s="1"/>
  <c r="J138"/>
  <c r="F138"/>
  <c r="E138" s="1"/>
  <c r="J264"/>
  <c r="F337"/>
  <c r="E337" s="1"/>
  <c r="J137"/>
  <c r="F137"/>
  <c r="E137" s="1"/>
  <c r="J136"/>
  <c r="F136"/>
  <c r="E136" s="1"/>
  <c r="J263"/>
  <c r="F336"/>
  <c r="E336" s="1"/>
  <c r="J135"/>
  <c r="F135"/>
  <c r="E135" s="1"/>
  <c r="J134"/>
  <c r="F134"/>
  <c r="E134" s="1"/>
  <c r="J262"/>
  <c r="F335"/>
  <c r="E335" s="1"/>
  <c r="J133"/>
  <c r="F133"/>
  <c r="E133" s="1"/>
  <c r="J132"/>
  <c r="F132"/>
  <c r="E132" s="1"/>
  <c r="J131"/>
  <c r="F131"/>
  <c r="E131" s="1"/>
  <c r="J130"/>
  <c r="F130"/>
  <c r="E130" s="1"/>
  <c r="J129"/>
  <c r="F129"/>
  <c r="E129" s="1"/>
  <c r="J128"/>
  <c r="F128"/>
  <c r="E128" s="1"/>
  <c r="J127"/>
  <c r="F127"/>
  <c r="E127" s="1"/>
  <c r="J126"/>
  <c r="F126"/>
  <c r="E126" s="1"/>
  <c r="J125"/>
  <c r="F125"/>
  <c r="E125" s="1"/>
  <c r="J124"/>
  <c r="F124"/>
  <c r="E124" s="1"/>
  <c r="J261"/>
  <c r="F334"/>
  <c r="E334" s="1"/>
  <c r="J123"/>
  <c r="F123"/>
  <c r="E123" s="1"/>
  <c r="J122"/>
  <c r="F122"/>
  <c r="E122" s="1"/>
  <c r="J121"/>
  <c r="F121"/>
  <c r="E121" s="1"/>
  <c r="J120"/>
  <c r="F120"/>
  <c r="E120" s="1"/>
  <c r="J119"/>
  <c r="F119"/>
  <c r="E119" s="1"/>
  <c r="J118"/>
  <c r="F118"/>
  <c r="E118" s="1"/>
  <c r="J117"/>
  <c r="F117"/>
  <c r="E117" s="1"/>
  <c r="J116"/>
  <c r="F116"/>
  <c r="E116" s="1"/>
  <c r="J115"/>
  <c r="F115"/>
  <c r="E115" s="1"/>
  <c r="J114"/>
  <c r="F114"/>
  <c r="E114" s="1"/>
  <c r="J113"/>
  <c r="F113"/>
  <c r="E113" s="1"/>
  <c r="J112"/>
  <c r="F112"/>
  <c r="E112" s="1"/>
  <c r="J260"/>
  <c r="F333"/>
  <c r="E333" s="1"/>
  <c r="J111"/>
  <c r="F111"/>
  <c r="E111" s="1"/>
  <c r="J110"/>
  <c r="F110"/>
  <c r="E110" s="1"/>
  <c r="J109"/>
  <c r="F109"/>
  <c r="E109" s="1"/>
  <c r="J108"/>
  <c r="F108"/>
  <c r="E108" s="1"/>
  <c r="J107"/>
  <c r="F107"/>
  <c r="E107" s="1"/>
  <c r="J106"/>
  <c r="F106"/>
  <c r="E106" s="1"/>
  <c r="J105"/>
  <c r="F105"/>
  <c r="E105" s="1"/>
  <c r="J104"/>
  <c r="F104"/>
  <c r="E104" s="1"/>
  <c r="J103"/>
  <c r="F103"/>
  <c r="E103" s="1"/>
  <c r="J102"/>
  <c r="F102"/>
  <c r="E102" s="1"/>
  <c r="J101"/>
  <c r="F101"/>
  <c r="E101" s="1"/>
  <c r="J100"/>
  <c r="F100"/>
  <c r="E100" s="1"/>
  <c r="J99"/>
  <c r="F99"/>
  <c r="E99" s="1"/>
  <c r="J98"/>
  <c r="F98"/>
  <c r="E98" s="1"/>
  <c r="J97"/>
  <c r="F97"/>
  <c r="E97" s="1"/>
  <c r="J96"/>
  <c r="F96"/>
  <c r="E96" s="1"/>
  <c r="J95"/>
  <c r="F95"/>
  <c r="E95" s="1"/>
  <c r="J94"/>
  <c r="F94"/>
  <c r="E94" s="1"/>
  <c r="J93"/>
  <c r="F93"/>
  <c r="E93" s="1"/>
  <c r="J92"/>
  <c r="F92"/>
  <c r="E92" s="1"/>
  <c r="J91"/>
  <c r="F91"/>
  <c r="E91" s="1"/>
  <c r="J90"/>
  <c r="F90"/>
  <c r="E90" s="1"/>
  <c r="J89"/>
  <c r="F89"/>
  <c r="E89" s="1"/>
  <c r="J88"/>
  <c r="F88"/>
  <c r="E88" s="1"/>
  <c r="J87"/>
  <c r="F87"/>
  <c r="E87" s="1"/>
  <c r="J86"/>
  <c r="F86"/>
  <c r="E86" s="1"/>
  <c r="J85"/>
  <c r="F85"/>
  <c r="E85" s="1"/>
  <c r="J84"/>
  <c r="F84"/>
  <c r="E84" s="1"/>
  <c r="J83"/>
  <c r="F83"/>
  <c r="E83" s="1"/>
  <c r="J82"/>
  <c r="F82"/>
  <c r="E82" s="1"/>
  <c r="J81"/>
  <c r="F81"/>
  <c r="E81" s="1"/>
  <c r="J80"/>
  <c r="F80"/>
  <c r="E80" s="1"/>
  <c r="J79"/>
  <c r="F79"/>
  <c r="E79" s="1"/>
  <c r="J78"/>
  <c r="F78"/>
  <c r="E78" s="1"/>
  <c r="J259"/>
  <c r="F332"/>
  <c r="E332" s="1"/>
  <c r="J77"/>
  <c r="F77"/>
  <c r="E77" s="1"/>
  <c r="J76"/>
  <c r="F76"/>
  <c r="E76" s="1"/>
  <c r="J75"/>
  <c r="F75"/>
  <c r="E75" s="1"/>
  <c r="J74"/>
  <c r="F74"/>
  <c r="E74" s="1"/>
  <c r="J73"/>
  <c r="F73"/>
  <c r="E73" s="1"/>
  <c r="J72"/>
  <c r="F72"/>
  <c r="E72" s="1"/>
  <c r="J71"/>
  <c r="F71"/>
  <c r="E71" s="1"/>
  <c r="J70"/>
  <c r="F70"/>
  <c r="E70" s="1"/>
  <c r="J69"/>
  <c r="F69"/>
  <c r="E69" s="1"/>
  <c r="J68"/>
  <c r="F68"/>
  <c r="E68" s="1"/>
  <c r="J67"/>
  <c r="F67"/>
  <c r="E67" s="1"/>
  <c r="J66"/>
  <c r="F66"/>
  <c r="E66" s="1"/>
  <c r="J65"/>
  <c r="F65"/>
  <c r="E65" s="1"/>
  <c r="J258"/>
  <c r="F331"/>
  <c r="E331" s="1"/>
  <c r="J64"/>
  <c r="F64"/>
  <c r="E64" s="1"/>
  <c r="J63"/>
  <c r="F63"/>
  <c r="E63" s="1"/>
  <c r="J62"/>
  <c r="F62"/>
  <c r="E62" s="1"/>
  <c r="J61"/>
  <c r="F61"/>
  <c r="E61" s="1"/>
  <c r="J60"/>
  <c r="F60"/>
  <c r="E60" s="1"/>
  <c r="J59"/>
  <c r="F59"/>
  <c r="E59" s="1"/>
  <c r="J257"/>
  <c r="F330"/>
  <c r="E330" s="1"/>
  <c r="J58"/>
  <c r="F58"/>
  <c r="E58" s="1"/>
  <c r="J57"/>
  <c r="F57"/>
  <c r="E57" s="1"/>
  <c r="J56"/>
  <c r="F56"/>
  <c r="E56" s="1"/>
  <c r="J55"/>
  <c r="F55"/>
  <c r="E55" s="1"/>
  <c r="J54"/>
  <c r="F54"/>
  <c r="E54" s="1"/>
  <c r="J53"/>
  <c r="F53"/>
  <c r="E53" s="1"/>
  <c r="J52"/>
  <c r="F52"/>
  <c r="E52" s="1"/>
  <c r="J51"/>
  <c r="F51"/>
  <c r="E51" s="1"/>
  <c r="J50"/>
  <c r="F50"/>
  <c r="E50" s="1"/>
  <c r="J256"/>
  <c r="F329"/>
  <c r="E329" s="1"/>
  <c r="J49"/>
  <c r="F49"/>
  <c r="E49" s="1"/>
  <c r="J48"/>
  <c r="F48"/>
  <c r="E48" s="1"/>
  <c r="J47"/>
  <c r="F47"/>
  <c r="E47" s="1"/>
  <c r="J46"/>
  <c r="F46"/>
  <c r="E46" s="1"/>
  <c r="J45"/>
  <c r="F45"/>
  <c r="E45" s="1"/>
  <c r="J44"/>
  <c r="F44"/>
  <c r="E44" s="1"/>
  <c r="J43"/>
  <c r="F43"/>
  <c r="E43" s="1"/>
  <c r="J42"/>
  <c r="F42"/>
  <c r="E42" s="1"/>
  <c r="J41"/>
  <c r="F41"/>
  <c r="E41" s="1"/>
  <c r="J40"/>
  <c r="F40"/>
  <c r="E40" s="1"/>
  <c r="J255"/>
  <c r="F328"/>
  <c r="E328" s="1"/>
  <c r="J39"/>
  <c r="F39"/>
  <c r="E39" s="1"/>
  <c r="J38"/>
  <c r="F38"/>
  <c r="E38" s="1"/>
  <c r="J37"/>
  <c r="F37"/>
  <c r="E37" s="1"/>
  <c r="J36"/>
  <c r="F36"/>
  <c r="E36" s="1"/>
  <c r="J35"/>
  <c r="F35"/>
  <c r="E35" s="1"/>
  <c r="J34"/>
  <c r="F34"/>
  <c r="E34" s="1"/>
  <c r="J33"/>
  <c r="F33"/>
  <c r="E33" s="1"/>
  <c r="J254"/>
  <c r="F327"/>
  <c r="E327" s="1"/>
  <c r="J253"/>
  <c r="F326"/>
  <c r="E326" s="1"/>
  <c r="J32"/>
  <c r="F32"/>
  <c r="E32" s="1"/>
  <c r="J31"/>
  <c r="F31"/>
  <c r="E31" s="1"/>
  <c r="J30"/>
  <c r="F30"/>
  <c r="E30" s="1"/>
  <c r="J29"/>
  <c r="F29"/>
  <c r="E29" s="1"/>
  <c r="J28"/>
  <c r="F28"/>
  <c r="E28" s="1"/>
  <c r="J27"/>
  <c r="F27"/>
  <c r="E27" s="1"/>
  <c r="J26"/>
  <c r="F26"/>
  <c r="E26" s="1"/>
  <c r="J25"/>
  <c r="F25"/>
  <c r="E25" s="1"/>
  <c r="J24"/>
  <c r="F24"/>
  <c r="E24" s="1"/>
  <c r="J23"/>
  <c r="F23"/>
  <c r="E23" s="1"/>
  <c r="J22"/>
  <c r="F22"/>
  <c r="E22" s="1"/>
  <c r="J21"/>
  <c r="F21"/>
  <c r="E21" s="1"/>
  <c r="J252"/>
  <c r="F325"/>
  <c r="E325" s="1"/>
  <c r="J20"/>
  <c r="F20"/>
  <c r="E20" s="1"/>
  <c r="J19"/>
  <c r="F19"/>
  <c r="E19" s="1"/>
  <c r="J18"/>
  <c r="F18"/>
  <c r="E18" s="1"/>
  <c r="J17"/>
  <c r="F17"/>
  <c r="E17" s="1"/>
  <c r="J16"/>
  <c r="F16"/>
  <c r="E16" s="1"/>
  <c r="J15"/>
  <c r="F15"/>
  <c r="E15" s="1"/>
  <c r="J14"/>
  <c r="F14"/>
  <c r="E14" s="1"/>
  <c r="J13"/>
  <c r="F13"/>
  <c r="E13" s="1"/>
  <c r="J12"/>
  <c r="F12"/>
  <c r="E12" s="1"/>
  <c r="J11"/>
  <c r="F11"/>
  <c r="E11" s="1"/>
  <c r="J10"/>
  <c r="F10"/>
  <c r="E10" s="1"/>
  <c r="J9"/>
  <c r="F9"/>
  <c r="E9" s="1"/>
  <c r="J8"/>
  <c r="F8"/>
  <c r="E8" s="1"/>
  <c r="J7"/>
  <c r="F7"/>
  <c r="E7" s="1"/>
  <c r="J6"/>
  <c r="F6"/>
  <c r="E6" s="1"/>
  <c r="J5"/>
  <c r="F5"/>
  <c r="E5" s="1"/>
  <c r="J4"/>
  <c r="F4"/>
  <c r="E4" s="1"/>
  <c r="J3"/>
  <c r="F3"/>
  <c r="E3" s="1"/>
  <c r="J15" i="1"/>
  <c r="J18"/>
  <c r="J22"/>
  <c r="J7"/>
  <c r="J12"/>
  <c r="J9"/>
  <c r="J3"/>
  <c r="J23"/>
  <c r="J6"/>
  <c r="J4"/>
  <c r="J19"/>
  <c r="J17"/>
  <c r="J5"/>
  <c r="J13"/>
  <c r="J8"/>
  <c r="J16"/>
  <c r="J11"/>
  <c r="J14"/>
  <c r="J10"/>
  <c r="F7" i="2" l="1"/>
  <c r="F3"/>
  <c r="G3"/>
  <c r="H3"/>
  <c r="I3"/>
  <c r="F2"/>
  <c r="G2"/>
  <c r="H2"/>
  <c r="I2"/>
  <c r="F5"/>
  <c r="G5"/>
  <c r="H5"/>
  <c r="I5"/>
  <c r="F6"/>
  <c r="G6"/>
  <c r="H6"/>
  <c r="I6"/>
  <c r="I209"/>
  <c r="I208"/>
  <c r="I207"/>
  <c r="I206"/>
  <c r="I205"/>
  <c r="I204"/>
  <c r="I203"/>
  <c r="I202"/>
  <c r="I201"/>
  <c r="I200"/>
  <c r="I199"/>
  <c r="I198"/>
  <c r="I197"/>
  <c r="I196"/>
  <c r="I193"/>
  <c r="I192"/>
  <c r="I191"/>
  <c r="I190"/>
  <c r="I189"/>
  <c r="I188"/>
  <c r="I187"/>
  <c r="I186"/>
  <c r="I185"/>
  <c r="I184"/>
  <c r="I181"/>
  <c r="I180"/>
  <c r="I179"/>
  <c r="I178"/>
  <c r="I177"/>
  <c r="I176"/>
  <c r="I175"/>
  <c r="I174"/>
  <c r="I173"/>
  <c r="I172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2"/>
  <c r="I121"/>
  <c r="I120"/>
  <c r="I119"/>
  <c r="I118"/>
  <c r="I117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7"/>
  <c r="I96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1"/>
  <c r="I20"/>
  <c r="I19"/>
  <c r="I18"/>
  <c r="I17"/>
  <c r="I16"/>
  <c r="I15"/>
  <c r="I14"/>
  <c r="I13"/>
  <c r="I12"/>
  <c r="I11"/>
  <c r="I10"/>
  <c r="I9"/>
  <c r="I8"/>
  <c r="I7"/>
  <c r="I4"/>
  <c r="I22"/>
  <c r="H209"/>
  <c r="H208"/>
  <c r="H207"/>
  <c r="H206"/>
  <c r="H205"/>
  <c r="H204"/>
  <c r="H203"/>
  <c r="H202"/>
  <c r="H201"/>
  <c r="H200"/>
  <c r="H199"/>
  <c r="H198"/>
  <c r="H197"/>
  <c r="H196"/>
  <c r="H193"/>
  <c r="H192"/>
  <c r="H191"/>
  <c r="H190"/>
  <c r="H189"/>
  <c r="H188"/>
  <c r="H187"/>
  <c r="H186"/>
  <c r="H185"/>
  <c r="H184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100"/>
  <c r="H99"/>
  <c r="H98"/>
  <c r="H97"/>
  <c r="H96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2"/>
  <c r="H4"/>
  <c r="H7"/>
  <c r="H8"/>
  <c r="H9"/>
  <c r="H10"/>
  <c r="H11"/>
  <c r="H12"/>
  <c r="H13"/>
  <c r="H14"/>
  <c r="H15"/>
  <c r="H16"/>
  <c r="H17"/>
  <c r="H18"/>
  <c r="H19"/>
  <c r="H20"/>
  <c r="H21"/>
  <c r="G209"/>
  <c r="G208"/>
  <c r="G207"/>
  <c r="G206"/>
  <c r="G205"/>
  <c r="G204"/>
  <c r="G203"/>
  <c r="G202"/>
  <c r="G201"/>
  <c r="G200"/>
  <c r="G199"/>
  <c r="G198"/>
  <c r="G197"/>
  <c r="G196"/>
  <c r="G193"/>
  <c r="G192"/>
  <c r="G191"/>
  <c r="G190"/>
  <c r="G189"/>
  <c r="G188"/>
  <c r="G187"/>
  <c r="G186"/>
  <c r="G185"/>
  <c r="G184"/>
  <c r="G181"/>
  <c r="G180"/>
  <c r="G179"/>
  <c r="G178"/>
  <c r="G177"/>
  <c r="G176"/>
  <c r="G175"/>
  <c r="G174"/>
  <c r="G173"/>
  <c r="G172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2"/>
  <c r="G121"/>
  <c r="G120"/>
  <c r="G119"/>
  <c r="G118"/>
  <c r="G117"/>
  <c r="G116"/>
  <c r="G115"/>
  <c r="G114"/>
  <c r="G113"/>
  <c r="G112"/>
  <c r="G109"/>
  <c r="G108"/>
  <c r="G107"/>
  <c r="G106"/>
  <c r="G105"/>
  <c r="G104"/>
  <c r="G103"/>
  <c r="G102"/>
  <c r="G101"/>
  <c r="G100"/>
  <c r="G99"/>
  <c r="G98"/>
  <c r="G97"/>
  <c r="G96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F209"/>
  <c r="F208"/>
  <c r="F207"/>
  <c r="F206"/>
  <c r="F205"/>
  <c r="F204"/>
  <c r="F203"/>
  <c r="F202"/>
  <c r="F201"/>
  <c r="F200"/>
  <c r="F199"/>
  <c r="F198"/>
  <c r="F197"/>
  <c r="F196"/>
  <c r="F193"/>
  <c r="F192"/>
  <c r="F191"/>
  <c r="F190"/>
  <c r="F189"/>
  <c r="F188"/>
  <c r="F187"/>
  <c r="F186"/>
  <c r="F185"/>
  <c r="F184"/>
  <c r="F181"/>
  <c r="F180"/>
  <c r="F179"/>
  <c r="F178"/>
  <c r="F177"/>
  <c r="F176"/>
  <c r="F175"/>
  <c r="F174"/>
  <c r="F173"/>
  <c r="F172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2"/>
  <c r="F121"/>
  <c r="F120"/>
  <c r="F119"/>
  <c r="F118"/>
  <c r="F117"/>
  <c r="F116"/>
  <c r="F115"/>
  <c r="F114"/>
  <c r="F113"/>
  <c r="F112"/>
  <c r="F109"/>
  <c r="F108"/>
  <c r="F107"/>
  <c r="F106"/>
  <c r="F105"/>
  <c r="F104"/>
  <c r="F103"/>
  <c r="F102"/>
  <c r="F101"/>
  <c r="F100"/>
  <c r="F99"/>
  <c r="F98"/>
  <c r="F97"/>
  <c r="F96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2"/>
  <c r="F4"/>
  <c r="F8"/>
  <c r="F9"/>
  <c r="F10"/>
  <c r="F11"/>
  <c r="F12"/>
  <c r="F13"/>
  <c r="F14"/>
  <c r="F15"/>
  <c r="F16"/>
  <c r="F17"/>
  <c r="F18"/>
  <c r="F19"/>
  <c r="F20"/>
  <c r="F21"/>
  <c r="F23"/>
  <c r="AC210" l="1"/>
  <c r="AB210"/>
  <c r="AA210"/>
  <c r="Z210"/>
  <c r="Y210"/>
  <c r="AC194"/>
  <c r="AB194"/>
  <c r="AA194"/>
  <c r="Z194"/>
  <c r="Y194"/>
  <c r="AC182"/>
  <c r="AB182"/>
  <c r="AA182"/>
  <c r="Z182"/>
  <c r="Y182"/>
  <c r="AC170"/>
  <c r="AB170"/>
  <c r="AA170"/>
  <c r="Z170"/>
  <c r="Y170"/>
  <c r="AC142"/>
  <c r="AB142"/>
  <c r="AA142"/>
  <c r="Z142"/>
  <c r="Y142"/>
  <c r="AC123"/>
  <c r="AB123"/>
  <c r="AA123"/>
  <c r="Z123"/>
  <c r="Y123"/>
  <c r="AC110"/>
  <c r="AB110"/>
  <c r="AA110"/>
  <c r="Z110"/>
  <c r="Y110"/>
  <c r="AC94"/>
  <c r="AB94"/>
  <c r="AA94"/>
  <c r="Z94"/>
  <c r="Y94"/>
  <c r="AC59"/>
  <c r="AB59"/>
  <c r="AA59"/>
  <c r="Z59"/>
  <c r="Y59"/>
  <c r="AC24"/>
  <c r="AB24"/>
  <c r="AA24"/>
  <c r="Z24"/>
  <c r="Y24"/>
  <c r="J24"/>
  <c r="K24"/>
  <c r="L24"/>
  <c r="M24"/>
  <c r="N24"/>
  <c r="O24"/>
  <c r="P24"/>
  <c r="Q24"/>
  <c r="R24"/>
  <c r="S24"/>
  <c r="T24"/>
  <c r="U24"/>
  <c r="V24"/>
  <c r="W24"/>
  <c r="X24"/>
  <c r="G22"/>
  <c r="G4"/>
  <c r="G7"/>
  <c r="G8"/>
  <c r="G9"/>
  <c r="G10"/>
  <c r="G11"/>
  <c r="G12"/>
  <c r="G13"/>
  <c r="G14"/>
  <c r="G15"/>
  <c r="G16"/>
  <c r="G17"/>
  <c r="G18"/>
  <c r="G19"/>
  <c r="G20"/>
  <c r="G21"/>
  <c r="G23"/>
  <c r="I24" l="1"/>
  <c r="H23"/>
  <c r="I23"/>
  <c r="X210"/>
  <c r="W210"/>
  <c r="V210"/>
  <c r="U210"/>
  <c r="T210"/>
  <c r="S210"/>
  <c r="R210"/>
  <c r="Q210"/>
  <c r="P210"/>
  <c r="O210"/>
  <c r="N210"/>
  <c r="M210"/>
  <c r="L210"/>
  <c r="K210"/>
  <c r="J210"/>
  <c r="X194"/>
  <c r="W194"/>
  <c r="V194"/>
  <c r="U194"/>
  <c r="T194"/>
  <c r="S194"/>
  <c r="R194"/>
  <c r="Q194"/>
  <c r="P194"/>
  <c r="O194"/>
  <c r="N194"/>
  <c r="M194"/>
  <c r="L194"/>
  <c r="K194"/>
  <c r="J194"/>
  <c r="F33" i="1"/>
  <c r="E33" s="1"/>
  <c r="F32"/>
  <c r="E32" s="1"/>
  <c r="F30"/>
  <c r="E30" s="1"/>
  <c r="F28"/>
  <c r="E28" s="1"/>
  <c r="F31"/>
  <c r="E31" s="1"/>
  <c r="F29"/>
  <c r="E29" s="1"/>
  <c r="F15"/>
  <c r="E15" s="1"/>
  <c r="F18"/>
  <c r="E18" s="1"/>
  <c r="F22"/>
  <c r="E22" s="1"/>
  <c r="F7"/>
  <c r="E7" s="1"/>
  <c r="F12"/>
  <c r="E12" s="1"/>
  <c r="F9"/>
  <c r="E9" s="1"/>
  <c r="F3"/>
  <c r="E3" s="1"/>
  <c r="F23"/>
  <c r="E23" s="1"/>
  <c r="F6"/>
  <c r="E6" s="1"/>
  <c r="F4"/>
  <c r="E4" s="1"/>
  <c r="F19"/>
  <c r="E19" s="1"/>
  <c r="F17"/>
  <c r="E17" s="1"/>
  <c r="F5"/>
  <c r="E5" s="1"/>
  <c r="F13"/>
  <c r="E13" s="1"/>
  <c r="F8"/>
  <c r="E8" s="1"/>
  <c r="F16"/>
  <c r="E16" s="1"/>
  <c r="F11"/>
  <c r="E11" s="1"/>
  <c r="F14"/>
  <c r="E14" s="1"/>
  <c r="F10"/>
  <c r="E10" s="1"/>
  <c r="I194" i="2" l="1"/>
  <c r="I210"/>
  <c r="X170" l="1"/>
  <c r="X94"/>
  <c r="X59"/>
  <c r="W170"/>
  <c r="W94"/>
  <c r="W59"/>
  <c r="V170"/>
  <c r="V142"/>
  <c r="V110"/>
  <c r="V59"/>
  <c r="V94"/>
  <c r="U182"/>
  <c r="U170"/>
  <c r="U59"/>
  <c r="U94"/>
  <c r="T59"/>
  <c r="T94"/>
  <c r="T170"/>
  <c r="T123"/>
  <c r="S110"/>
  <c r="S142"/>
  <c r="S170"/>
  <c r="S59"/>
  <c r="S94"/>
  <c r="R170"/>
  <c r="R59"/>
  <c r="R94"/>
  <c r="Q170"/>
  <c r="P123"/>
  <c r="P142"/>
  <c r="P170"/>
  <c r="Q59"/>
  <c r="Q94"/>
  <c r="P182"/>
  <c r="P110"/>
  <c r="P94"/>
  <c r="P59"/>
  <c r="O170"/>
  <c r="O142"/>
  <c r="O59"/>
  <c r="O94"/>
  <c r="N59"/>
  <c r="N170"/>
  <c r="N94"/>
  <c r="N142"/>
  <c r="N182"/>
  <c r="M123"/>
  <c r="M182"/>
  <c r="M170"/>
  <c r="M142"/>
  <c r="M110"/>
  <c r="M94"/>
  <c r="K59"/>
  <c r="L59"/>
  <c r="M59"/>
  <c r="L170"/>
  <c r="K94"/>
  <c r="L94"/>
  <c r="K182"/>
  <c r="L182"/>
  <c r="O182"/>
  <c r="Q182"/>
  <c r="R182"/>
  <c r="S182"/>
  <c r="T182"/>
  <c r="V182"/>
  <c r="W182"/>
  <c r="X182"/>
  <c r="J182"/>
  <c r="K170"/>
  <c r="J170"/>
  <c r="J94"/>
  <c r="J59"/>
  <c r="X142"/>
  <c r="W142"/>
  <c r="U142"/>
  <c r="T142"/>
  <c r="R142"/>
  <c r="Q142"/>
  <c r="L142"/>
  <c r="K142"/>
  <c r="J142"/>
  <c r="X123"/>
  <c r="W123"/>
  <c r="V123"/>
  <c r="U123"/>
  <c r="S123"/>
  <c r="R123"/>
  <c r="Q123"/>
  <c r="O123"/>
  <c r="N123"/>
  <c r="L123"/>
  <c r="K123"/>
  <c r="J123"/>
  <c r="X110"/>
  <c r="W110"/>
  <c r="U110"/>
  <c r="T110"/>
  <c r="R110"/>
  <c r="Q110"/>
  <c r="O110"/>
  <c r="N110"/>
  <c r="L110"/>
  <c r="K110"/>
  <c r="J110"/>
  <c r="I182" l="1"/>
  <c r="I94"/>
  <c r="I110"/>
  <c r="I123"/>
  <c r="I142"/>
  <c r="I59"/>
  <c r="I170"/>
</calcChain>
</file>

<file path=xl/comments1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<sst xmlns="http://schemas.openxmlformats.org/spreadsheetml/2006/main" count="2668" uniqueCount="492">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</sst>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h:mm;@"/>
    <numFmt numFmtId="166" formatCode="0.0"/>
  </numFmts>
  <fonts count="50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u/>
      <sz val="8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2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5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7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6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8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164" fontId="13" fillId="0" borderId="22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164" fontId="13" fillId="0" borderId="45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9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/>
    </xf>
    <xf numFmtId="164" fontId="13" fillId="0" borderId="51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8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164" fontId="13" fillId="0" borderId="36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1" fillId="4" borderId="1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/>
    </xf>
    <xf numFmtId="0" fontId="41" fillId="12" borderId="2" xfId="0" applyFont="1" applyFill="1" applyBorder="1" applyAlignment="1">
      <alignment horizontal="center"/>
    </xf>
    <xf numFmtId="165" fontId="41" fillId="11" borderId="16" xfId="0" applyNumberFormat="1" applyFont="1" applyFill="1" applyBorder="1" applyAlignment="1">
      <alignment horizontal="center"/>
    </xf>
    <xf numFmtId="165" fontId="41" fillId="6" borderId="16" xfId="0" applyNumberFormat="1" applyFont="1" applyFill="1" applyBorder="1" applyAlignment="1">
      <alignment horizontal="center"/>
    </xf>
    <xf numFmtId="0" fontId="41" fillId="12" borderId="5" xfId="0" applyFont="1" applyFill="1" applyBorder="1" applyAlignment="1">
      <alignment horizontal="center"/>
    </xf>
    <xf numFmtId="165" fontId="41" fillId="11" borderId="17" xfId="0" applyNumberFormat="1" applyFont="1" applyFill="1" applyBorder="1" applyAlignment="1">
      <alignment horizontal="center"/>
    </xf>
    <xf numFmtId="165" fontId="41" fillId="6" borderId="17" xfId="0" applyNumberFormat="1" applyFont="1" applyFill="1" applyBorder="1" applyAlignment="1">
      <alignment horizontal="center"/>
    </xf>
    <xf numFmtId="0" fontId="41" fillId="12" borderId="8" xfId="0" applyFont="1" applyFill="1" applyBorder="1" applyAlignment="1">
      <alignment horizontal="center"/>
    </xf>
    <xf numFmtId="165" fontId="41" fillId="6" borderId="15" xfId="0" applyNumberFormat="1" applyFont="1" applyFill="1" applyBorder="1" applyAlignment="1">
      <alignment horizontal="center"/>
    </xf>
    <xf numFmtId="0" fontId="41" fillId="12" borderId="53" xfId="0" applyFont="1" applyFill="1" applyBorder="1" applyAlignment="1">
      <alignment horizontal="center"/>
    </xf>
    <xf numFmtId="0" fontId="29" fillId="0" borderId="0" xfId="0" applyFont="1"/>
    <xf numFmtId="0" fontId="42" fillId="4" borderId="1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43" fillId="0" borderId="0" xfId="0" applyFont="1"/>
    <xf numFmtId="0" fontId="42" fillId="4" borderId="43" xfId="0" applyFont="1" applyFill="1" applyBorder="1" applyAlignment="1">
      <alignment horizontal="center" vertical="center"/>
    </xf>
    <xf numFmtId="49" fontId="43" fillId="0" borderId="56" xfId="0" applyNumberFormat="1" applyFont="1" applyFill="1" applyBorder="1" applyAlignment="1">
      <alignment horizontal="center"/>
    </xf>
    <xf numFmtId="1" fontId="43" fillId="0" borderId="25" xfId="0" applyNumberFormat="1" applyFont="1" applyFill="1" applyBorder="1" applyAlignment="1">
      <alignment horizontal="center"/>
    </xf>
    <xf numFmtId="1" fontId="43" fillId="0" borderId="26" xfId="0" applyNumberFormat="1" applyFont="1" applyFill="1" applyBorder="1" applyAlignment="1">
      <alignment horizontal="center"/>
    </xf>
    <xf numFmtId="1" fontId="43" fillId="0" borderId="44" xfId="0" applyNumberFormat="1" applyFont="1" applyFill="1" applyBorder="1" applyAlignment="1">
      <alignment horizontal="center"/>
    </xf>
    <xf numFmtId="49" fontId="43" fillId="0" borderId="25" xfId="0" applyNumberFormat="1" applyFont="1" applyFill="1" applyBorder="1" applyAlignment="1">
      <alignment horizontal="center"/>
    </xf>
    <xf numFmtId="1" fontId="43" fillId="0" borderId="57" xfId="0" applyNumberFormat="1" applyFont="1" applyFill="1" applyBorder="1" applyAlignment="1">
      <alignment horizontal="center"/>
    </xf>
    <xf numFmtId="1" fontId="43" fillId="0" borderId="56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0" xfId="0" applyFont="1" applyFill="1"/>
    <xf numFmtId="0" fontId="42" fillId="4" borderId="40" xfId="0" applyFont="1" applyFill="1" applyBorder="1" applyAlignment="1">
      <alignment horizontal="center" vertical="center"/>
    </xf>
    <xf numFmtId="1" fontId="43" fillId="0" borderId="35" xfId="0" applyNumberFormat="1" applyFont="1" applyFill="1" applyBorder="1" applyAlignment="1">
      <alignment horizontal="center"/>
    </xf>
    <xf numFmtId="1" fontId="43" fillId="0" borderId="36" xfId="0" applyNumberFormat="1" applyFont="1" applyFill="1" applyBorder="1" applyAlignment="1">
      <alignment horizontal="center"/>
    </xf>
    <xf numFmtId="1" fontId="43" fillId="0" borderId="37" xfId="0" applyNumberFormat="1" applyFont="1" applyFill="1" applyBorder="1" applyAlignment="1">
      <alignment horizontal="center"/>
    </xf>
    <xf numFmtId="1" fontId="43" fillId="0" borderId="39" xfId="0" applyNumberFormat="1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1" fontId="43" fillId="0" borderId="58" xfId="0" applyNumberFormat="1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49" fontId="43" fillId="0" borderId="36" xfId="0" applyNumberFormat="1" applyFont="1" applyFill="1" applyBorder="1" applyAlignment="1">
      <alignment horizontal="center"/>
    </xf>
    <xf numFmtId="49" fontId="43" fillId="0" borderId="37" xfId="0" applyNumberFormat="1" applyFont="1" applyFill="1" applyBorder="1" applyAlignment="1">
      <alignment horizontal="center"/>
    </xf>
    <xf numFmtId="0" fontId="44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40" fillId="0" borderId="9" xfId="0" applyFont="1" applyFill="1" applyBorder="1"/>
    <xf numFmtId="0" fontId="40" fillId="0" borderId="3" xfId="0" applyFont="1" applyFill="1" applyBorder="1"/>
    <xf numFmtId="0" fontId="40" fillId="0" borderId="6" xfId="0" applyFont="1" applyFill="1" applyBorder="1"/>
    <xf numFmtId="0" fontId="40" fillId="0" borderId="38" xfId="0" applyFont="1" applyFill="1" applyBorder="1"/>
    <xf numFmtId="0" fontId="45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40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/>
    </xf>
    <xf numFmtId="0" fontId="14" fillId="0" borderId="38" xfId="0" applyFont="1" applyFill="1" applyBorder="1"/>
    <xf numFmtId="0" fontId="1" fillId="0" borderId="38" xfId="0" applyFont="1" applyFill="1" applyBorder="1" applyAlignment="1">
      <alignment horizontal="left"/>
    </xf>
    <xf numFmtId="0" fontId="17" fillId="0" borderId="52" xfId="0" applyFont="1" applyFill="1" applyBorder="1"/>
    <xf numFmtId="0" fontId="17" fillId="5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/>
    </xf>
    <xf numFmtId="0" fontId="41" fillId="12" borderId="53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0" fontId="41" fillId="12" borderId="53" xfId="0" applyFont="1" applyFill="1" applyBorder="1" applyAlignment="1">
      <alignment horizontal="center"/>
    </xf>
    <xf numFmtId="0" fontId="41" fillId="12" borderId="8" xfId="0" applyFont="1" applyFill="1" applyBorder="1" applyAlignment="1">
      <alignment horizontal="center"/>
    </xf>
    <xf numFmtId="165" fontId="41" fillId="11" borderId="15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6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4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2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5" fillId="0" borderId="3" xfId="0" applyFont="1" applyFill="1" applyBorder="1"/>
    <xf numFmtId="0" fontId="40" fillId="0" borderId="23" xfId="0" applyFont="1" applyFill="1" applyBorder="1"/>
    <xf numFmtId="0" fontId="28" fillId="0" borderId="23" xfId="0" applyFont="1" applyFill="1" applyBorder="1" applyAlignment="1">
      <alignment horizontal="left"/>
    </xf>
    <xf numFmtId="0" fontId="45" fillId="4" borderId="14" xfId="0" applyFont="1" applyFill="1" applyBorder="1" applyAlignment="1">
      <alignment horizontal="center" vertical="center"/>
    </xf>
    <xf numFmtId="0" fontId="40" fillId="0" borderId="34" xfId="0" applyFont="1" applyFill="1" applyBorder="1"/>
    <xf numFmtId="0" fontId="40" fillId="0" borderId="19" xfId="0" applyFont="1" applyFill="1" applyBorder="1"/>
    <xf numFmtId="0" fontId="40" fillId="0" borderId="20" xfId="0" applyFont="1" applyFill="1" applyBorder="1"/>
    <xf numFmtId="0" fontId="40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40" fillId="0" borderId="54" xfId="0" applyFont="1" applyFill="1" applyBorder="1"/>
    <xf numFmtId="0" fontId="41" fillId="12" borderId="16" xfId="0" applyFont="1" applyFill="1" applyBorder="1" applyAlignment="1">
      <alignment horizontal="center"/>
    </xf>
    <xf numFmtId="0" fontId="41" fillId="12" borderId="17" xfId="0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49" fontId="43" fillId="0" borderId="44" xfId="0" applyNumberFormat="1" applyFont="1" applyFill="1" applyBorder="1" applyAlignment="1">
      <alignment horizontal="center"/>
    </xf>
    <xf numFmtId="45" fontId="38" fillId="0" borderId="39" xfId="0" applyNumberFormat="1" applyFont="1" applyBorder="1" applyAlignment="1">
      <alignment horizontal="left"/>
    </xf>
    <xf numFmtId="45" fontId="38" fillId="0" borderId="59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7" fillId="0" borderId="0" xfId="0" applyFont="1" applyFill="1"/>
    <xf numFmtId="0" fontId="47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8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41" fillId="12" borderId="28" xfId="0" applyFont="1" applyFill="1" applyBorder="1" applyAlignment="1">
      <alignment horizontal="center"/>
    </xf>
    <xf numFmtId="165" fontId="41" fillId="6" borderId="28" xfId="0" applyNumberFormat="1" applyFont="1" applyFill="1" applyBorder="1" applyAlignment="1">
      <alignment horizontal="center"/>
    </xf>
    <xf numFmtId="45" fontId="41" fillId="11" borderId="28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3" fillId="9" borderId="27" xfId="0" applyFont="1" applyFill="1" applyBorder="1" applyAlignment="1">
      <alignment horizontal="center"/>
    </xf>
    <xf numFmtId="0" fontId="33" fillId="9" borderId="43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B33" sqref="B33"/>
    </sheetView>
  </sheetViews>
  <sheetFormatPr defaultRowHeight="12.95" customHeight="1"/>
  <cols>
    <col min="1" max="1" width="3.7109375" style="22" customWidth="1"/>
    <col min="2" max="2" width="22.85546875" style="23" bestFit="1" customWidth="1"/>
    <col min="3" max="4" width="4.7109375" style="264" customWidth="1"/>
    <col min="5" max="5" width="3.7109375" style="24" customWidth="1"/>
    <col min="6" max="6" width="3.7109375" style="264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>
      <c r="A1" s="363" t="s">
        <v>396</v>
      </c>
      <c r="B1" s="364"/>
      <c r="C1" s="364"/>
      <c r="D1" s="364"/>
      <c r="E1" s="364"/>
      <c r="F1" s="364"/>
      <c r="G1" s="364"/>
      <c r="H1" s="364"/>
      <c r="I1" s="364"/>
      <c r="J1" s="365"/>
    </row>
    <row r="2" spans="1:10" ht="12.95" customHeight="1">
      <c r="A2" s="36" t="s">
        <v>441</v>
      </c>
      <c r="B2" s="39" t="s">
        <v>464</v>
      </c>
      <c r="C2" s="258" t="s">
        <v>0</v>
      </c>
      <c r="D2" s="258" t="s">
        <v>397</v>
      </c>
      <c r="E2" s="38" t="s">
        <v>401</v>
      </c>
      <c r="F2" s="258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>
      <c r="A3" s="34">
        <v>1</v>
      </c>
      <c r="B3" s="116" t="s">
        <v>85</v>
      </c>
      <c r="C3" s="259">
        <v>1989</v>
      </c>
      <c r="D3" s="259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66">
        <f t="shared" ref="F3:F23" ca="1" si="0">(YEAR(TODAY())-C3)</f>
        <v>25</v>
      </c>
      <c r="G3" s="353" t="s">
        <v>327</v>
      </c>
      <c r="H3" s="346">
        <v>2.1516203703703704E-2</v>
      </c>
      <c r="I3" s="51">
        <v>21</v>
      </c>
      <c r="J3" s="345">
        <f t="shared" ref="J3:J23" si="1">H3/6.2</f>
        <v>3.4703554360812424E-3</v>
      </c>
    </row>
    <row r="4" spans="1:10" ht="12.95" customHeight="1">
      <c r="A4" s="34">
        <v>2</v>
      </c>
      <c r="B4" s="249" t="s">
        <v>273</v>
      </c>
      <c r="C4" s="260">
        <v>1969</v>
      </c>
      <c r="D4" s="276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66">
        <f t="shared" ca="1" si="0"/>
        <v>45</v>
      </c>
      <c r="G4" s="251" t="s">
        <v>332</v>
      </c>
      <c r="H4" s="346">
        <v>2.1597222222222223E-2</v>
      </c>
      <c r="I4" s="51">
        <v>20</v>
      </c>
      <c r="J4" s="344">
        <f t="shared" si="1"/>
        <v>3.4834229390681001E-3</v>
      </c>
    </row>
    <row r="5" spans="1:10" ht="12.95" customHeight="1">
      <c r="A5" s="34">
        <v>3</v>
      </c>
      <c r="B5" s="31" t="s">
        <v>95</v>
      </c>
      <c r="C5" s="263">
        <v>1998</v>
      </c>
      <c r="D5" s="277" t="s">
        <v>398</v>
      </c>
      <c r="E5" s="43" t="str">
        <f t="shared" ca="1" si="2"/>
        <v>M</v>
      </c>
      <c r="F5" s="266">
        <f t="shared" ca="1" si="0"/>
        <v>16</v>
      </c>
      <c r="G5" s="49" t="s">
        <v>323</v>
      </c>
      <c r="H5" s="346">
        <v>2.1956018518518517E-2</v>
      </c>
      <c r="I5" s="51">
        <v>19</v>
      </c>
      <c r="J5" s="344">
        <f t="shared" si="1"/>
        <v>3.5412933094384706E-3</v>
      </c>
    </row>
    <row r="6" spans="1:10" ht="12.95" customHeight="1">
      <c r="A6" s="34">
        <v>4</v>
      </c>
      <c r="B6" s="33" t="s">
        <v>89</v>
      </c>
      <c r="C6" s="261">
        <v>1970</v>
      </c>
      <c r="D6" s="259" t="s">
        <v>398</v>
      </c>
      <c r="E6" s="43" t="str">
        <f t="shared" ca="1" si="2"/>
        <v>V1</v>
      </c>
      <c r="F6" s="266">
        <f t="shared" ca="1" si="0"/>
        <v>44</v>
      </c>
      <c r="G6" s="48" t="s">
        <v>332</v>
      </c>
      <c r="H6" s="346">
        <v>2.2187499999999999E-2</v>
      </c>
      <c r="I6" s="51">
        <v>18</v>
      </c>
      <c r="J6" s="344">
        <f t="shared" si="1"/>
        <v>3.5786290322580641E-3</v>
      </c>
    </row>
    <row r="7" spans="1:10" ht="12.95" customHeight="1">
      <c r="A7" s="34">
        <v>5</v>
      </c>
      <c r="B7" s="32" t="s">
        <v>88</v>
      </c>
      <c r="C7" s="261">
        <v>1978</v>
      </c>
      <c r="D7" s="259" t="s">
        <v>398</v>
      </c>
      <c r="E7" s="43" t="str">
        <f t="shared" ca="1" si="2"/>
        <v>M</v>
      </c>
      <c r="F7" s="266">
        <f t="shared" ca="1" si="0"/>
        <v>36</v>
      </c>
      <c r="G7" s="45" t="s">
        <v>317</v>
      </c>
      <c r="H7" s="346">
        <v>2.2314814814814815E-2</v>
      </c>
      <c r="I7" s="51">
        <v>17</v>
      </c>
      <c r="J7" s="344">
        <f t="shared" si="1"/>
        <v>3.599163679808841E-3</v>
      </c>
    </row>
    <row r="8" spans="1:10" ht="12.95" customHeight="1">
      <c r="A8" s="34">
        <v>6</v>
      </c>
      <c r="B8" s="249" t="s">
        <v>288</v>
      </c>
      <c r="C8" s="260">
        <v>1994</v>
      </c>
      <c r="D8" s="276" t="s">
        <v>398</v>
      </c>
      <c r="E8" s="43" t="str">
        <f t="shared" ca="1" si="2"/>
        <v>M</v>
      </c>
      <c r="F8" s="266">
        <f t="shared" ca="1" si="0"/>
        <v>20</v>
      </c>
      <c r="G8" s="251" t="s">
        <v>349</v>
      </c>
      <c r="H8" s="346">
        <v>2.2673611111111113E-2</v>
      </c>
      <c r="I8" s="51">
        <v>16</v>
      </c>
      <c r="J8" s="344">
        <f t="shared" si="1"/>
        <v>3.6570340501792119E-3</v>
      </c>
    </row>
    <row r="9" spans="1:10" ht="12.95" customHeight="1">
      <c r="A9" s="34">
        <v>7</v>
      </c>
      <c r="B9" s="31" t="s">
        <v>67</v>
      </c>
      <c r="C9" s="263">
        <v>1976</v>
      </c>
      <c r="D9" s="277" t="s">
        <v>399</v>
      </c>
      <c r="E9" s="43" t="str">
        <f t="shared" ca="1" si="2"/>
        <v>ŽV</v>
      </c>
      <c r="F9" s="266">
        <f t="shared" ca="1" si="0"/>
        <v>38</v>
      </c>
      <c r="G9" s="46" t="s">
        <v>317</v>
      </c>
      <c r="H9" s="346">
        <v>2.2719907407407411E-2</v>
      </c>
      <c r="I9" s="51">
        <v>15</v>
      </c>
      <c r="J9" s="344">
        <f t="shared" si="1"/>
        <v>3.6645011947431306E-3</v>
      </c>
    </row>
    <row r="10" spans="1:10" ht="12.95" customHeight="1">
      <c r="A10" s="34">
        <v>8</v>
      </c>
      <c r="B10" s="32" t="s">
        <v>76</v>
      </c>
      <c r="C10" s="261">
        <v>1972</v>
      </c>
      <c r="D10" s="259" t="s">
        <v>398</v>
      </c>
      <c r="E10" s="43" t="str">
        <f t="shared" ca="1" si="2"/>
        <v>V1</v>
      </c>
      <c r="F10" s="266">
        <f t="shared" ca="1" si="0"/>
        <v>42</v>
      </c>
      <c r="G10" s="48" t="s">
        <v>317</v>
      </c>
      <c r="H10" s="346">
        <v>2.2731481481481481E-2</v>
      </c>
      <c r="I10" s="51">
        <v>14</v>
      </c>
      <c r="J10" s="344">
        <f t="shared" si="1"/>
        <v>3.6663679808841098E-3</v>
      </c>
    </row>
    <row r="11" spans="1:10" ht="12.95" customHeight="1">
      <c r="A11" s="34">
        <v>9</v>
      </c>
      <c r="B11" s="249" t="s">
        <v>302</v>
      </c>
      <c r="C11" s="260">
        <v>1977</v>
      </c>
      <c r="D11" s="276" t="s">
        <v>398</v>
      </c>
      <c r="E11" s="43" t="str">
        <f t="shared" ca="1" si="2"/>
        <v>M</v>
      </c>
      <c r="F11" s="266">
        <f t="shared" ca="1" si="0"/>
        <v>37</v>
      </c>
      <c r="G11" s="251" t="s">
        <v>317</v>
      </c>
      <c r="H11" s="346">
        <v>2.3136574074074077E-2</v>
      </c>
      <c r="I11" s="51">
        <v>13</v>
      </c>
      <c r="J11" s="344">
        <f t="shared" si="1"/>
        <v>3.7317054958183994E-3</v>
      </c>
    </row>
    <row r="12" spans="1:10" ht="12.95" customHeight="1">
      <c r="A12" s="34">
        <v>10</v>
      </c>
      <c r="B12" s="32" t="s">
        <v>106</v>
      </c>
      <c r="C12" s="261">
        <v>1988</v>
      </c>
      <c r="D12" s="259" t="s">
        <v>398</v>
      </c>
      <c r="E12" s="43" t="str">
        <f t="shared" ca="1" si="2"/>
        <v>M</v>
      </c>
      <c r="F12" s="266">
        <f t="shared" ca="1" si="0"/>
        <v>26</v>
      </c>
      <c r="G12" s="48" t="s">
        <v>323</v>
      </c>
      <c r="H12" s="346">
        <v>2.359953703703704E-2</v>
      </c>
      <c r="I12" s="51">
        <v>12</v>
      </c>
      <c r="J12" s="344">
        <f t="shared" si="1"/>
        <v>3.806376941457587E-3</v>
      </c>
    </row>
    <row r="13" spans="1:10" ht="12.95" customHeight="1">
      <c r="A13" s="34">
        <v>11</v>
      </c>
      <c r="B13" s="249" t="s">
        <v>126</v>
      </c>
      <c r="C13" s="260">
        <v>1965</v>
      </c>
      <c r="D13" s="276" t="s">
        <v>398</v>
      </c>
      <c r="E13" s="43" t="str">
        <f t="shared" ca="1" si="2"/>
        <v>V1</v>
      </c>
      <c r="F13" s="266">
        <f t="shared" ca="1" si="0"/>
        <v>49</v>
      </c>
      <c r="G13" s="251" t="s">
        <v>331</v>
      </c>
      <c r="H13" s="346">
        <v>2.4386574074074074E-2</v>
      </c>
      <c r="I13" s="51">
        <v>11</v>
      </c>
      <c r="J13" s="344">
        <f t="shared" si="1"/>
        <v>3.9333183990442055E-3</v>
      </c>
    </row>
    <row r="14" spans="1:10" ht="12.95" customHeight="1">
      <c r="A14" s="34">
        <v>12</v>
      </c>
      <c r="B14" s="249" t="s">
        <v>313</v>
      </c>
      <c r="C14" s="260">
        <v>1951</v>
      </c>
      <c r="D14" s="276" t="s">
        <v>398</v>
      </c>
      <c r="E14" s="43" t="str">
        <f t="shared" ca="1" si="2"/>
        <v>V3</v>
      </c>
      <c r="F14" s="266">
        <f t="shared" ca="1" si="0"/>
        <v>63</v>
      </c>
      <c r="G14" s="251" t="s">
        <v>317</v>
      </c>
      <c r="H14" s="346">
        <v>2.5370370370370366E-2</v>
      </c>
      <c r="I14" s="51">
        <v>10</v>
      </c>
      <c r="J14" s="344">
        <f t="shared" si="1"/>
        <v>4.0919952210274786E-3</v>
      </c>
    </row>
    <row r="15" spans="1:10" ht="12.95" customHeight="1">
      <c r="A15" s="34">
        <v>13</v>
      </c>
      <c r="B15" s="249" t="s">
        <v>127</v>
      </c>
      <c r="C15" s="260">
        <v>1967</v>
      </c>
      <c r="D15" s="276" t="s">
        <v>398</v>
      </c>
      <c r="E15" s="43" t="str">
        <f t="shared" ca="1" si="2"/>
        <v>V1</v>
      </c>
      <c r="F15" s="266">
        <f t="shared" ca="1" si="0"/>
        <v>47</v>
      </c>
      <c r="G15" s="251" t="s">
        <v>334</v>
      </c>
      <c r="H15" s="346">
        <v>2.5474537037037035E-2</v>
      </c>
      <c r="I15" s="51">
        <v>9</v>
      </c>
      <c r="J15" s="344">
        <f t="shared" si="1"/>
        <v>4.1087962962962962E-3</v>
      </c>
    </row>
    <row r="16" spans="1:10" ht="12.95" customHeight="1">
      <c r="A16" s="34">
        <v>14</v>
      </c>
      <c r="B16" s="249" t="s">
        <v>131</v>
      </c>
      <c r="C16" s="260">
        <v>1972</v>
      </c>
      <c r="D16" s="276" t="s">
        <v>398</v>
      </c>
      <c r="E16" s="43" t="str">
        <f t="shared" ca="1" si="2"/>
        <v>V1</v>
      </c>
      <c r="F16" s="266">
        <f t="shared" ca="1" si="0"/>
        <v>42</v>
      </c>
      <c r="G16" s="251" t="s">
        <v>341</v>
      </c>
      <c r="H16" s="346">
        <v>2.6053240740740738E-2</v>
      </c>
      <c r="I16" s="51">
        <v>8</v>
      </c>
      <c r="J16" s="344">
        <f t="shared" si="1"/>
        <v>4.2021356033452801E-3</v>
      </c>
    </row>
    <row r="17" spans="1:10" ht="12.95" customHeight="1">
      <c r="A17" s="34">
        <v>15</v>
      </c>
      <c r="B17" s="31" t="s">
        <v>86</v>
      </c>
      <c r="C17" s="263">
        <v>1973</v>
      </c>
      <c r="D17" s="277" t="s">
        <v>399</v>
      </c>
      <c r="E17" s="43" t="str">
        <f t="shared" ca="1" si="2"/>
        <v>ŽV</v>
      </c>
      <c r="F17" s="266">
        <f t="shared" ca="1" si="0"/>
        <v>41</v>
      </c>
      <c r="G17" s="49" t="s">
        <v>323</v>
      </c>
      <c r="H17" s="346">
        <v>2.6631944444444444E-2</v>
      </c>
      <c r="I17" s="51">
        <v>7</v>
      </c>
      <c r="J17" s="344">
        <f t="shared" si="1"/>
        <v>4.2954749103942648E-3</v>
      </c>
    </row>
    <row r="18" spans="1:10" ht="12.95" customHeight="1">
      <c r="A18" s="34">
        <v>16</v>
      </c>
      <c r="B18" s="32" t="s">
        <v>113</v>
      </c>
      <c r="C18" s="261">
        <v>1958</v>
      </c>
      <c r="D18" s="259" t="s">
        <v>399</v>
      </c>
      <c r="E18" s="43" t="str">
        <f t="shared" ca="1" si="2"/>
        <v>ŽV</v>
      </c>
      <c r="F18" s="266">
        <f t="shared" ca="1" si="0"/>
        <v>56</v>
      </c>
      <c r="G18" s="48" t="s">
        <v>334</v>
      </c>
      <c r="H18" s="346">
        <v>2.7384259259259257E-2</v>
      </c>
      <c r="I18" s="51">
        <v>6</v>
      </c>
      <c r="J18" s="344">
        <f t="shared" si="1"/>
        <v>4.4168160095579443E-3</v>
      </c>
    </row>
    <row r="19" spans="1:10" ht="12.95" customHeight="1">
      <c r="A19" s="34">
        <v>17</v>
      </c>
      <c r="B19" s="249" t="s">
        <v>58</v>
      </c>
      <c r="C19" s="260">
        <v>1949</v>
      </c>
      <c r="D19" s="276" t="s">
        <v>398</v>
      </c>
      <c r="E19" s="43" t="str">
        <f t="shared" ca="1" si="2"/>
        <v>V3</v>
      </c>
      <c r="F19" s="266">
        <f t="shared" ca="1" si="0"/>
        <v>65</v>
      </c>
      <c r="G19" s="251" t="s">
        <v>332</v>
      </c>
      <c r="H19" s="346">
        <v>2.7395833333333338E-2</v>
      </c>
      <c r="I19" s="51">
        <v>5</v>
      </c>
      <c r="J19" s="344">
        <f t="shared" si="1"/>
        <v>4.4186827956989253E-3</v>
      </c>
    </row>
    <row r="20" spans="1:10" ht="12.95" customHeight="1">
      <c r="A20" s="34">
        <v>18</v>
      </c>
      <c r="B20" s="249" t="s">
        <v>488</v>
      </c>
      <c r="C20" s="260">
        <v>1971</v>
      </c>
      <c r="D20" s="276" t="s">
        <v>398</v>
      </c>
      <c r="E20" s="43" t="str">
        <f t="shared" ca="1" si="2"/>
        <v>V1</v>
      </c>
      <c r="F20" s="266">
        <f t="shared" ca="1" si="0"/>
        <v>43</v>
      </c>
      <c r="G20" s="251" t="s">
        <v>489</v>
      </c>
      <c r="H20" s="346">
        <v>2.8217592592592589E-2</v>
      </c>
      <c r="I20" s="51">
        <v>4</v>
      </c>
      <c r="J20" s="344">
        <f t="shared" si="1"/>
        <v>4.551224611708482E-3</v>
      </c>
    </row>
    <row r="21" spans="1:10" ht="12.95" customHeight="1">
      <c r="A21" s="34">
        <v>19</v>
      </c>
      <c r="B21" s="249" t="s">
        <v>490</v>
      </c>
      <c r="C21" s="260">
        <v>1980</v>
      </c>
      <c r="D21" s="276" t="s">
        <v>399</v>
      </c>
      <c r="E21" s="43" t="str">
        <f t="shared" ca="1" si="2"/>
        <v>Ž</v>
      </c>
      <c r="F21" s="266">
        <f t="shared" ca="1" si="0"/>
        <v>34</v>
      </c>
      <c r="G21" s="251" t="s">
        <v>327</v>
      </c>
      <c r="H21" s="346">
        <v>3.1516203703703706E-2</v>
      </c>
      <c r="I21" s="51">
        <v>3</v>
      </c>
      <c r="J21" s="344">
        <f t="shared" si="1"/>
        <v>5.0832586618876942E-3</v>
      </c>
    </row>
    <row r="22" spans="1:10" ht="12.95" customHeight="1">
      <c r="A22" s="34">
        <v>20</v>
      </c>
      <c r="B22" s="249" t="s">
        <v>144</v>
      </c>
      <c r="C22" s="260">
        <v>1969</v>
      </c>
      <c r="D22" s="276" t="s">
        <v>399</v>
      </c>
      <c r="E22" s="43" t="str">
        <f t="shared" ca="1" si="2"/>
        <v>ŽV</v>
      </c>
      <c r="F22" s="266">
        <f t="shared" ca="1" si="0"/>
        <v>45</v>
      </c>
      <c r="G22" s="251" t="s">
        <v>323</v>
      </c>
      <c r="H22" s="346">
        <v>3.2060185185185185E-2</v>
      </c>
      <c r="I22" s="51">
        <v>2</v>
      </c>
      <c r="J22" s="344">
        <f t="shared" si="1"/>
        <v>5.1709976105137395E-3</v>
      </c>
    </row>
    <row r="23" spans="1:10" ht="12.95" customHeight="1">
      <c r="A23" s="34">
        <v>21</v>
      </c>
      <c r="B23" s="249" t="s">
        <v>266</v>
      </c>
      <c r="C23" s="260">
        <v>1974</v>
      </c>
      <c r="D23" s="276" t="s">
        <v>399</v>
      </c>
      <c r="E23" s="43" t="str">
        <f t="shared" ca="1" si="2"/>
        <v>ŽV</v>
      </c>
      <c r="F23" s="266">
        <f t="shared" ca="1" si="0"/>
        <v>40</v>
      </c>
      <c r="G23" s="251" t="s">
        <v>323</v>
      </c>
      <c r="H23" s="346">
        <v>3.2129629629629626E-2</v>
      </c>
      <c r="I23" s="51">
        <v>1</v>
      </c>
      <c r="J23" s="344">
        <f t="shared" si="1"/>
        <v>5.1821983273596167E-3</v>
      </c>
    </row>
    <row r="24" spans="1:10" s="140" customFormat="1" ht="12.95" customHeight="1">
      <c r="A24" s="272"/>
      <c r="B24" s="23"/>
      <c r="C24" s="264"/>
      <c r="D24" s="264"/>
      <c r="E24" s="4"/>
      <c r="F24" s="123"/>
      <c r="G24" s="12"/>
      <c r="H24" s="350"/>
      <c r="I24" s="351"/>
      <c r="J24" s="352"/>
    </row>
    <row r="26" spans="1:10" ht="12.95" customHeight="1">
      <c r="A26" s="36" t="s">
        <v>441</v>
      </c>
      <c r="B26" s="39" t="s">
        <v>464</v>
      </c>
      <c r="C26" s="258" t="s">
        <v>0</v>
      </c>
      <c r="D26" s="258" t="s">
        <v>397</v>
      </c>
      <c r="E26" s="38" t="s">
        <v>401</v>
      </c>
      <c r="F26" s="258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>
      <c r="A27" s="22">
        <v>1</v>
      </c>
      <c r="B27" s="23" t="s">
        <v>103</v>
      </c>
      <c r="C27" s="264">
        <v>1999</v>
      </c>
      <c r="D27" s="264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76">
        <f t="shared" ref="F27:F33" ca="1" si="4">(YEAR(TODAY())-C27)</f>
        <v>15</v>
      </c>
      <c r="G27" s="12" t="s">
        <v>327</v>
      </c>
      <c r="H27" s="346">
        <v>1.042824074074074E-2</v>
      </c>
      <c r="I27" s="271">
        <v>7</v>
      </c>
      <c r="J27" s="344">
        <f t="shared" ref="J27:J33" si="5">H27/3.1</f>
        <v>3.3639486260453998E-3</v>
      </c>
    </row>
    <row r="28" spans="1:10" ht="12.95" customHeight="1">
      <c r="A28" s="22">
        <v>2</v>
      </c>
      <c r="B28" s="23" t="s">
        <v>407</v>
      </c>
      <c r="C28" s="264">
        <v>2001</v>
      </c>
      <c r="D28" s="264" t="s">
        <v>398</v>
      </c>
      <c r="E28" s="43" t="str">
        <f t="shared" ca="1" si="3"/>
        <v>Žcm</v>
      </c>
      <c r="F28" s="266">
        <f t="shared" ca="1" si="4"/>
        <v>13</v>
      </c>
      <c r="G28" s="12" t="s">
        <v>327</v>
      </c>
      <c r="H28" s="346">
        <v>1.0949074074074075E-2</v>
      </c>
      <c r="I28" s="271">
        <v>6</v>
      </c>
      <c r="J28" s="344">
        <f t="shared" si="5"/>
        <v>3.5319593787335722E-3</v>
      </c>
    </row>
    <row r="29" spans="1:10" ht="12.95" customHeight="1">
      <c r="A29" s="22">
        <v>3</v>
      </c>
      <c r="B29" s="23" t="s">
        <v>403</v>
      </c>
      <c r="C29" s="264">
        <v>2001</v>
      </c>
      <c r="D29" s="264" t="s">
        <v>399</v>
      </c>
      <c r="E29" s="43" t="str">
        <f t="shared" ca="1" si="3"/>
        <v>Žkm</v>
      </c>
      <c r="F29" s="266">
        <f t="shared" ca="1" si="4"/>
        <v>13</v>
      </c>
      <c r="G29" s="12" t="s">
        <v>323</v>
      </c>
      <c r="H29" s="346">
        <v>1.2337962962962962E-2</v>
      </c>
      <c r="I29" s="271">
        <v>5</v>
      </c>
      <c r="J29" s="344">
        <f t="shared" si="5"/>
        <v>3.9799880525686971E-3</v>
      </c>
    </row>
    <row r="30" spans="1:10" ht="12.95" customHeight="1">
      <c r="A30" s="22">
        <v>4</v>
      </c>
      <c r="B30" s="23" t="s">
        <v>415</v>
      </c>
      <c r="C30" s="264">
        <v>2002</v>
      </c>
      <c r="D30" s="264" t="s">
        <v>398</v>
      </c>
      <c r="E30" s="43" t="str">
        <f t="shared" ca="1" si="3"/>
        <v>Žcm</v>
      </c>
      <c r="F30" s="266">
        <f t="shared" ca="1" si="4"/>
        <v>12</v>
      </c>
      <c r="G30" s="12" t="s">
        <v>327</v>
      </c>
      <c r="H30" s="346">
        <v>1.2650462962962962E-2</v>
      </c>
      <c r="I30" s="271">
        <v>4</v>
      </c>
      <c r="J30" s="344">
        <f t="shared" si="5"/>
        <v>4.0807945041816006E-3</v>
      </c>
    </row>
    <row r="31" spans="1:10" ht="12.95" customHeight="1">
      <c r="A31" s="22">
        <v>5</v>
      </c>
      <c r="B31" s="23" t="s">
        <v>405</v>
      </c>
      <c r="C31" s="264">
        <v>2002</v>
      </c>
      <c r="D31" s="264" t="s">
        <v>406</v>
      </c>
      <c r="E31" s="43" t="str">
        <f t="shared" ca="1" si="3"/>
        <v>Žkm</v>
      </c>
      <c r="F31" s="266">
        <f t="shared" ca="1" si="4"/>
        <v>12</v>
      </c>
      <c r="G31" s="12" t="s">
        <v>323</v>
      </c>
      <c r="H31" s="346">
        <v>1.4050925925925927E-2</v>
      </c>
      <c r="I31" s="271">
        <v>3</v>
      </c>
      <c r="J31" s="344">
        <f t="shared" si="5"/>
        <v>4.5325567502986861E-3</v>
      </c>
    </row>
    <row r="32" spans="1:10" ht="12.95" customHeight="1">
      <c r="A32" s="22">
        <v>6</v>
      </c>
      <c r="B32" s="23" t="s">
        <v>416</v>
      </c>
      <c r="C32" s="264">
        <v>2002</v>
      </c>
      <c r="D32" s="264" t="s">
        <v>399</v>
      </c>
      <c r="E32" s="43" t="str">
        <f t="shared" ca="1" si="3"/>
        <v>Žkm</v>
      </c>
      <c r="F32" s="266">
        <f t="shared" ca="1" si="4"/>
        <v>12</v>
      </c>
      <c r="G32" s="12" t="s">
        <v>317</v>
      </c>
      <c r="H32" s="346">
        <v>1.650462962962963E-2</v>
      </c>
      <c r="I32" s="271">
        <v>2</v>
      </c>
      <c r="J32" s="344">
        <f t="shared" si="5"/>
        <v>5.324074074074074E-3</v>
      </c>
    </row>
    <row r="33" spans="1:10" ht="12.95" customHeight="1">
      <c r="A33" s="22">
        <v>7</v>
      </c>
      <c r="B33" s="23" t="s">
        <v>76</v>
      </c>
      <c r="C33" s="264">
        <v>2003</v>
      </c>
      <c r="D33" s="264" t="s">
        <v>398</v>
      </c>
      <c r="E33" s="43" t="str">
        <f t="shared" ca="1" si="3"/>
        <v>Žcm</v>
      </c>
      <c r="F33" s="266">
        <f t="shared" ca="1" si="4"/>
        <v>11</v>
      </c>
      <c r="G33" s="12" t="s">
        <v>343</v>
      </c>
      <c r="H33" s="346">
        <v>2.6412037037037036E-2</v>
      </c>
      <c r="I33" s="271">
        <v>1</v>
      </c>
      <c r="J33" s="344">
        <f t="shared" si="5"/>
        <v>8.520011947431301E-3</v>
      </c>
    </row>
    <row r="36" spans="1:10" ht="12.95" customHeight="1">
      <c r="B36" s="347" t="s">
        <v>463</v>
      </c>
      <c r="C36" s="348"/>
    </row>
    <row r="37" spans="1:10" ht="12.95" customHeight="1">
      <c r="B37" s="349" t="s">
        <v>441</v>
      </c>
      <c r="C37" s="348" t="s">
        <v>481</v>
      </c>
    </row>
    <row r="38" spans="1:10" ht="12.95" customHeight="1">
      <c r="B38" s="349" t="s">
        <v>464</v>
      </c>
      <c r="C38" s="348" t="s">
        <v>467</v>
      </c>
    </row>
    <row r="39" spans="1:10" ht="12.95" customHeight="1">
      <c r="B39" s="349" t="s">
        <v>0</v>
      </c>
      <c r="C39" s="348" t="s">
        <v>468</v>
      </c>
    </row>
    <row r="40" spans="1:10" ht="12.95" customHeight="1">
      <c r="B40" s="349" t="s">
        <v>397</v>
      </c>
      <c r="C40" s="348" t="s">
        <v>482</v>
      </c>
    </row>
    <row r="41" spans="1:10" ht="12.95" customHeight="1">
      <c r="B41" s="349" t="s">
        <v>400</v>
      </c>
      <c r="C41" s="348" t="s">
        <v>483</v>
      </c>
    </row>
    <row r="42" spans="1:10" ht="12.95" customHeight="1">
      <c r="B42" s="349" t="s">
        <v>469</v>
      </c>
      <c r="C42" s="348" t="s">
        <v>470</v>
      </c>
    </row>
    <row r="43" spans="1:10" ht="12.95" customHeight="1">
      <c r="B43" s="349" t="s">
        <v>484</v>
      </c>
      <c r="C43" s="348" t="s">
        <v>485</v>
      </c>
    </row>
    <row r="44" spans="1:10" ht="12.95" customHeight="1">
      <c r="B44" s="349" t="s">
        <v>401</v>
      </c>
      <c r="C44" s="348" t="s">
        <v>465</v>
      </c>
    </row>
    <row r="45" spans="1:10" ht="12.95" customHeight="1">
      <c r="B45" s="349" t="s">
        <v>30</v>
      </c>
      <c r="C45" s="348" t="s">
        <v>466</v>
      </c>
    </row>
    <row r="46" spans="1:10" ht="12.95" customHeight="1">
      <c r="B46" s="349" t="s">
        <v>402</v>
      </c>
      <c r="C46" s="348" t="s">
        <v>486</v>
      </c>
    </row>
    <row r="47" spans="1:10" ht="12.95" customHeight="1">
      <c r="B47" s="349" t="s">
        <v>31</v>
      </c>
      <c r="C47" s="348" t="s">
        <v>487</v>
      </c>
    </row>
    <row r="48" spans="1:10" ht="12.95" customHeight="1">
      <c r="B48" s="349"/>
      <c r="C48" s="348"/>
    </row>
    <row r="49" spans="2:3" ht="12.95" customHeight="1">
      <c r="B49" s="349"/>
      <c r="C49" s="348"/>
    </row>
    <row r="50" spans="2:3" ht="12.95" customHeight="1">
      <c r="B50" s="349"/>
      <c r="C50" s="348"/>
    </row>
    <row r="51" spans="2:3" ht="12.95" customHeight="1">
      <c r="B51" s="349"/>
      <c r="C51" s="348"/>
    </row>
    <row r="52" spans="2:3" ht="12.95" customHeight="1">
      <c r="C52" s="348"/>
    </row>
    <row r="53" spans="2:3" ht="12.95" customHeight="1">
      <c r="C53" s="348"/>
    </row>
    <row r="54" spans="2:3" ht="12.95" customHeight="1">
      <c r="C54" s="348"/>
    </row>
    <row r="55" spans="2:3" ht="12.95" customHeight="1">
      <c r="C55" s="348"/>
    </row>
    <row r="56" spans="2:3" ht="12.95" customHeight="1">
      <c r="C56" s="348"/>
    </row>
    <row r="57" spans="2:3" ht="12.95" customHeight="1">
      <c r="C57" s="348"/>
    </row>
    <row r="58" spans="2:3" ht="12.95" customHeight="1">
      <c r="C58" s="348"/>
    </row>
    <row r="59" spans="2:3" ht="12.95" customHeight="1">
      <c r="C59" s="348"/>
    </row>
    <row r="60" spans="2:3" ht="12.95" customHeight="1">
      <c r="C60" s="348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activeCell="E32" sqref="E32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0" customWidth="1"/>
    <col min="8" max="8" width="4.140625" style="104" customWidth="1"/>
    <col min="9" max="9" width="4.28515625" customWidth="1"/>
    <col min="10" max="10" width="9.57031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sqref="A1:XFD336"/>
    </sheetView>
  </sheetViews>
  <sheetFormatPr defaultRowHeight="12.6" customHeight="1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18" customWidth="1"/>
    <col min="6" max="6" width="8" customWidth="1"/>
    <col min="7" max="7" width="3.5703125" style="140" customWidth="1"/>
    <col min="8" max="8" width="4.140625" style="104" customWidth="1"/>
    <col min="9" max="9" width="4.28515625" customWidth="1"/>
    <col min="10" max="10" width="7.85546875" customWidth="1"/>
    <col min="11" max="11" width="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"/>
  <sheetViews>
    <sheetView workbookViewId="0">
      <selection sqref="A1:XFD318"/>
    </sheetView>
  </sheetViews>
  <sheetFormatPr defaultRowHeight="15"/>
  <cols>
    <col min="1" max="1" width="3.42578125" customWidth="1"/>
    <col min="2" max="2" width="18" style="140" customWidth="1"/>
    <col min="3" max="3" width="4.42578125" customWidth="1"/>
    <col min="4" max="4" width="3.42578125" customWidth="1"/>
    <col min="5" max="5" width="18" customWidth="1"/>
    <col min="6" max="6" width="7.140625" style="113" customWidth="1"/>
    <col min="7" max="7" width="3.5703125" style="140" customWidth="1"/>
    <col min="8" max="8" width="4.140625" style="104" customWidth="1"/>
    <col min="9" max="9" width="4.28515625" customWidth="1"/>
    <col min="10" max="10" width="7.85546875" customWidth="1"/>
    <col min="11" max="11" width="5.85546875" style="171" customWidth="1"/>
    <col min="12" max="12" width="5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14"/>
    </sheetView>
  </sheetViews>
  <sheetFormatPr defaultRowHeight="15"/>
  <cols>
    <col min="1" max="1" width="3.42578125" customWidth="1"/>
    <col min="2" max="2" width="18" style="140" customWidth="1"/>
    <col min="3" max="3" width="4.42578125" customWidth="1"/>
    <col min="4" max="4" width="3.42578125" customWidth="1"/>
    <col min="5" max="5" width="18" customWidth="1"/>
    <col min="6" max="6" width="7.140625" style="113" customWidth="1"/>
    <col min="7" max="7" width="3.5703125" style="140" customWidth="1"/>
    <col min="8" max="8" width="4.140625" style="104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sqref="A1:XFD271"/>
    </sheetView>
  </sheetViews>
  <sheetFormatPr defaultRowHeight="15"/>
  <cols>
    <col min="1" max="1" width="4.42578125" customWidth="1"/>
    <col min="2" max="2" width="17.140625" style="140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69"/>
    </sheetView>
  </sheetViews>
  <sheetFormatPr defaultRowHeight="12.95" customHeight="1"/>
  <cols>
    <col min="1" max="1" width="4.5703125" customWidth="1"/>
    <col min="2" max="2" width="22.28515625" style="140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26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>
      <c r="F1" s="173"/>
      <c r="G1" s="173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0"/>
  <sheetViews>
    <sheetView topLeftCell="A233" workbookViewId="0">
      <selection activeCell="B252" sqref="B252"/>
    </sheetView>
  </sheetViews>
  <sheetFormatPr defaultRowHeight="1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>
      <c r="A1" s="363" t="s">
        <v>396</v>
      </c>
      <c r="B1" s="364"/>
      <c r="C1" s="364"/>
      <c r="D1" s="364"/>
      <c r="E1" s="364"/>
      <c r="F1" s="364"/>
      <c r="G1" s="364"/>
      <c r="H1" s="364"/>
      <c r="I1" s="364"/>
      <c r="J1" s="365"/>
      <c r="K1"/>
    </row>
    <row r="2" spans="1:11" ht="12.95" customHeight="1">
      <c r="A2" s="36" t="s">
        <v>441</v>
      </c>
      <c r="B2" s="39" t="s">
        <v>464</v>
      </c>
      <c r="C2" s="258" t="s">
        <v>0</v>
      </c>
      <c r="D2" s="258" t="s">
        <v>397</v>
      </c>
      <c r="E2" s="38" t="s">
        <v>401</v>
      </c>
      <c r="F2" s="258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6" t="s">
        <v>78</v>
      </c>
      <c r="C3" s="259">
        <v>1980</v>
      </c>
      <c r="D3" s="259" t="s">
        <v>398</v>
      </c>
      <c r="E3" s="43" t="str">
        <f t="shared" ref="E3:E66" ca="1" si="0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66">
        <f t="shared" ref="F3:F66" ca="1" si="1">(YEAR(TODAY())-C3)</f>
        <v>34</v>
      </c>
      <c r="G3" s="256" t="s">
        <v>327</v>
      </c>
      <c r="H3" s="346"/>
      <c r="I3" s="51"/>
      <c r="J3" s="345">
        <f t="shared" ref="J3:J66" si="2">H3/6.2</f>
        <v>0</v>
      </c>
      <c r="K3"/>
    </row>
    <row r="4" spans="1:11" ht="12.95" customHeight="1">
      <c r="A4" s="34">
        <v>2</v>
      </c>
      <c r="B4" s="249" t="s">
        <v>148</v>
      </c>
      <c r="C4" s="260">
        <v>1942</v>
      </c>
      <c r="D4" s="276" t="s">
        <v>398</v>
      </c>
      <c r="E4" s="43" t="str">
        <f t="shared" ca="1" si="0"/>
        <v>V3</v>
      </c>
      <c r="F4" s="266">
        <f t="shared" ca="1" si="1"/>
        <v>72</v>
      </c>
      <c r="G4" s="251" t="s">
        <v>332</v>
      </c>
      <c r="H4" s="346"/>
      <c r="I4" s="51"/>
      <c r="J4" s="344">
        <f t="shared" si="2"/>
        <v>0</v>
      </c>
      <c r="K4"/>
    </row>
    <row r="5" spans="1:11" ht="12.95" customHeight="1">
      <c r="A5" s="34">
        <v>3</v>
      </c>
      <c r="B5" s="249" t="s">
        <v>153</v>
      </c>
      <c r="C5" s="260">
        <v>1990</v>
      </c>
      <c r="D5" s="276" t="s">
        <v>398</v>
      </c>
      <c r="E5" s="43" t="str">
        <f t="shared" ca="1" si="0"/>
        <v>M</v>
      </c>
      <c r="F5" s="266">
        <f t="shared" ca="1" si="1"/>
        <v>24</v>
      </c>
      <c r="G5" s="251" t="s">
        <v>350</v>
      </c>
      <c r="H5" s="346"/>
      <c r="I5" s="51"/>
      <c r="J5" s="344">
        <f t="shared" si="2"/>
        <v>0</v>
      </c>
      <c r="K5"/>
    </row>
    <row r="6" spans="1:11" ht="12.95" customHeight="1">
      <c r="A6" s="34">
        <v>4</v>
      </c>
      <c r="B6" s="249" t="s">
        <v>154</v>
      </c>
      <c r="C6" s="260">
        <v>1998</v>
      </c>
      <c r="D6" s="276" t="s">
        <v>398</v>
      </c>
      <c r="E6" s="43" t="str">
        <f t="shared" ca="1" si="0"/>
        <v>M</v>
      </c>
      <c r="F6" s="266">
        <f t="shared" ca="1" si="1"/>
        <v>16</v>
      </c>
      <c r="G6" s="251" t="s">
        <v>323</v>
      </c>
      <c r="H6" s="346"/>
      <c r="I6" s="51"/>
      <c r="J6" s="344">
        <f t="shared" si="2"/>
        <v>0</v>
      </c>
      <c r="K6"/>
    </row>
    <row r="7" spans="1:11" ht="12.95" customHeight="1">
      <c r="A7" s="34">
        <v>5</v>
      </c>
      <c r="B7" s="32" t="s">
        <v>112</v>
      </c>
      <c r="C7" s="261">
        <v>1975</v>
      </c>
      <c r="D7" s="259" t="s">
        <v>398</v>
      </c>
      <c r="E7" s="43" t="str">
        <f t="shared" ca="1" si="0"/>
        <v>M</v>
      </c>
      <c r="F7" s="266">
        <f t="shared" ca="1" si="1"/>
        <v>39</v>
      </c>
      <c r="G7" s="48" t="s">
        <v>338</v>
      </c>
      <c r="H7" s="346"/>
      <c r="I7" s="51"/>
      <c r="J7" s="344">
        <f t="shared" si="2"/>
        <v>0</v>
      </c>
      <c r="K7"/>
    </row>
    <row r="8" spans="1:11" ht="12.95" customHeight="1">
      <c r="A8" s="34">
        <v>6</v>
      </c>
      <c r="B8" s="249" t="s">
        <v>155</v>
      </c>
      <c r="C8" s="260">
        <v>1963</v>
      </c>
      <c r="D8" s="276" t="s">
        <v>398</v>
      </c>
      <c r="E8" s="43" t="str">
        <f t="shared" ca="1" si="0"/>
        <v>V2</v>
      </c>
      <c r="F8" s="266">
        <f t="shared" ca="1" si="1"/>
        <v>51</v>
      </c>
      <c r="G8" s="251" t="s">
        <v>336</v>
      </c>
      <c r="H8" s="346"/>
      <c r="I8" s="51"/>
      <c r="J8" s="344">
        <f t="shared" si="2"/>
        <v>0</v>
      </c>
      <c r="K8"/>
    </row>
    <row r="9" spans="1:11" ht="12.95" customHeight="1">
      <c r="A9" s="34">
        <v>7</v>
      </c>
      <c r="B9" s="249" t="s">
        <v>156</v>
      </c>
      <c r="C9" s="260">
        <v>1976</v>
      </c>
      <c r="D9" s="276" t="s">
        <v>398</v>
      </c>
      <c r="E9" s="43" t="str">
        <f t="shared" ca="1" si="0"/>
        <v>M</v>
      </c>
      <c r="F9" s="266">
        <f t="shared" ca="1" si="1"/>
        <v>38</v>
      </c>
      <c r="G9" s="251" t="s">
        <v>351</v>
      </c>
      <c r="H9" s="346"/>
      <c r="I9" s="51"/>
      <c r="J9" s="344">
        <f t="shared" si="2"/>
        <v>0</v>
      </c>
      <c r="K9"/>
    </row>
    <row r="10" spans="1:11" ht="12.95" customHeight="1">
      <c r="A10" s="34">
        <v>8</v>
      </c>
      <c r="B10" s="33" t="s">
        <v>92</v>
      </c>
      <c r="C10" s="262">
        <v>1975</v>
      </c>
      <c r="D10" s="266" t="s">
        <v>398</v>
      </c>
      <c r="E10" s="43" t="str">
        <f t="shared" ca="1" si="0"/>
        <v>M</v>
      </c>
      <c r="F10" s="266">
        <f t="shared" ca="1" si="1"/>
        <v>39</v>
      </c>
      <c r="G10" s="47" t="s">
        <v>327</v>
      </c>
      <c r="H10" s="346"/>
      <c r="I10" s="51"/>
      <c r="J10" s="344">
        <f t="shared" si="2"/>
        <v>0</v>
      </c>
      <c r="K10"/>
    </row>
    <row r="11" spans="1:11" ht="12.95" customHeight="1">
      <c r="A11" s="34">
        <v>9</v>
      </c>
      <c r="B11" s="249" t="s">
        <v>157</v>
      </c>
      <c r="C11" s="260">
        <v>1996</v>
      </c>
      <c r="D11" s="276" t="s">
        <v>399</v>
      </c>
      <c r="E11" s="43" t="str">
        <f t="shared" ca="1" si="0"/>
        <v>Ž</v>
      </c>
      <c r="F11" s="266">
        <f t="shared" ca="1" si="1"/>
        <v>18</v>
      </c>
      <c r="G11" s="251" t="s">
        <v>352</v>
      </c>
      <c r="H11" s="346"/>
      <c r="I11" s="51"/>
      <c r="J11" s="344">
        <f t="shared" si="2"/>
        <v>0</v>
      </c>
      <c r="K11"/>
    </row>
    <row r="12" spans="1:11" ht="12.95" customHeight="1">
      <c r="A12" s="34">
        <v>10</v>
      </c>
      <c r="B12" s="249" t="s">
        <v>158</v>
      </c>
      <c r="C12" s="260">
        <v>1998</v>
      </c>
      <c r="D12" s="276" t="s">
        <v>398</v>
      </c>
      <c r="E12" s="43" t="str">
        <f t="shared" ca="1" si="0"/>
        <v>M</v>
      </c>
      <c r="F12" s="266">
        <f t="shared" ca="1" si="1"/>
        <v>16</v>
      </c>
      <c r="G12" s="251" t="s">
        <v>323</v>
      </c>
      <c r="H12" s="346"/>
      <c r="I12" s="51"/>
      <c r="J12" s="344">
        <f t="shared" si="2"/>
        <v>0</v>
      </c>
      <c r="K12"/>
    </row>
    <row r="13" spans="1:11" ht="12.95" customHeight="1">
      <c r="A13" s="34">
        <v>11</v>
      </c>
      <c r="B13" s="249" t="s">
        <v>22</v>
      </c>
      <c r="C13" s="260">
        <v>1975</v>
      </c>
      <c r="D13" s="276" t="s">
        <v>398</v>
      </c>
      <c r="E13" s="43" t="str">
        <f t="shared" ca="1" si="0"/>
        <v>M</v>
      </c>
      <c r="F13" s="266">
        <f t="shared" ca="1" si="1"/>
        <v>39</v>
      </c>
      <c r="G13" s="251" t="s">
        <v>353</v>
      </c>
      <c r="H13" s="346"/>
      <c r="I13" s="51"/>
      <c r="J13" s="344">
        <f t="shared" si="2"/>
        <v>0</v>
      </c>
      <c r="K13"/>
    </row>
    <row r="14" spans="1:11" ht="12.95" customHeight="1">
      <c r="A14" s="34">
        <v>12</v>
      </c>
      <c r="B14" s="249" t="s">
        <v>159</v>
      </c>
      <c r="C14" s="260">
        <v>1978</v>
      </c>
      <c r="D14" s="276" t="s">
        <v>398</v>
      </c>
      <c r="E14" s="43" t="str">
        <f t="shared" ca="1" si="0"/>
        <v>M</v>
      </c>
      <c r="F14" s="266">
        <f t="shared" ca="1" si="1"/>
        <v>36</v>
      </c>
      <c r="G14" s="251" t="s">
        <v>336</v>
      </c>
      <c r="H14" s="346"/>
      <c r="I14" s="51"/>
      <c r="J14" s="344">
        <f t="shared" si="2"/>
        <v>0</v>
      </c>
      <c r="K14"/>
    </row>
    <row r="15" spans="1:11" ht="12.95" customHeight="1">
      <c r="A15" s="34">
        <v>13</v>
      </c>
      <c r="B15" s="32" t="s">
        <v>115</v>
      </c>
      <c r="C15" s="261">
        <v>1978</v>
      </c>
      <c r="D15" s="259" t="s">
        <v>398</v>
      </c>
      <c r="E15" s="43" t="str">
        <f t="shared" ca="1" si="0"/>
        <v>M</v>
      </c>
      <c r="F15" s="266">
        <f t="shared" ca="1" si="1"/>
        <v>36</v>
      </c>
      <c r="G15" s="48" t="s">
        <v>336</v>
      </c>
      <c r="H15" s="346"/>
      <c r="I15" s="51"/>
      <c r="J15" s="344">
        <f t="shared" si="2"/>
        <v>0</v>
      </c>
      <c r="K15"/>
    </row>
    <row r="16" spans="1:11" ht="12.95" customHeight="1">
      <c r="A16" s="34">
        <v>14</v>
      </c>
      <c r="B16" s="32" t="s">
        <v>102</v>
      </c>
      <c r="C16" s="261">
        <v>1981</v>
      </c>
      <c r="D16" s="259" t="s">
        <v>399</v>
      </c>
      <c r="E16" s="43" t="str">
        <f t="shared" ca="1" si="0"/>
        <v>Ž</v>
      </c>
      <c r="F16" s="266">
        <f t="shared" ca="1" si="1"/>
        <v>33</v>
      </c>
      <c r="G16" s="45" t="s">
        <v>336</v>
      </c>
      <c r="H16" s="346"/>
      <c r="I16" s="51"/>
      <c r="J16" s="344">
        <f t="shared" si="2"/>
        <v>0</v>
      </c>
      <c r="K16"/>
    </row>
    <row r="17" spans="1:11" ht="12.95" customHeight="1">
      <c r="A17" s="34">
        <v>15</v>
      </c>
      <c r="B17" s="249" t="s">
        <v>160</v>
      </c>
      <c r="C17" s="260">
        <v>1989</v>
      </c>
      <c r="D17" s="276" t="s">
        <v>398</v>
      </c>
      <c r="E17" s="43" t="str">
        <f t="shared" ca="1" si="0"/>
        <v>M</v>
      </c>
      <c r="F17" s="266">
        <f t="shared" ca="1" si="1"/>
        <v>25</v>
      </c>
      <c r="G17" s="251" t="s">
        <v>354</v>
      </c>
      <c r="H17" s="346"/>
      <c r="I17" s="51"/>
      <c r="J17" s="344">
        <f t="shared" si="2"/>
        <v>0</v>
      </c>
      <c r="K17"/>
    </row>
    <row r="18" spans="1:11" ht="12.95" customHeight="1">
      <c r="A18" s="34">
        <v>16</v>
      </c>
      <c r="B18" s="249" t="s">
        <v>161</v>
      </c>
      <c r="C18" s="260">
        <v>1961</v>
      </c>
      <c r="D18" s="276" t="s">
        <v>399</v>
      </c>
      <c r="E18" s="43" t="str">
        <f t="shared" ca="1" si="0"/>
        <v>ŽV</v>
      </c>
      <c r="F18" s="266">
        <f t="shared" ca="1" si="1"/>
        <v>53</v>
      </c>
      <c r="G18" s="251" t="s">
        <v>355</v>
      </c>
      <c r="H18" s="346"/>
      <c r="I18" s="51"/>
      <c r="J18" s="344">
        <f t="shared" si="2"/>
        <v>0</v>
      </c>
      <c r="K18"/>
    </row>
    <row r="19" spans="1:11" ht="12.95" customHeight="1">
      <c r="A19" s="34">
        <v>17</v>
      </c>
      <c r="B19" s="32" t="s">
        <v>84</v>
      </c>
      <c r="C19" s="261">
        <v>1973</v>
      </c>
      <c r="D19" s="259" t="s">
        <v>399</v>
      </c>
      <c r="E19" s="43" t="str">
        <f t="shared" ca="1" si="0"/>
        <v>ŽV</v>
      </c>
      <c r="F19" s="266">
        <f t="shared" ca="1" si="1"/>
        <v>41</v>
      </c>
      <c r="G19" s="48" t="s">
        <v>318</v>
      </c>
      <c r="H19" s="346"/>
      <c r="I19" s="51"/>
      <c r="J19" s="344">
        <f t="shared" si="2"/>
        <v>0</v>
      </c>
      <c r="K19"/>
    </row>
    <row r="20" spans="1:11" ht="12.95" customHeight="1">
      <c r="A20" s="34">
        <v>18</v>
      </c>
      <c r="B20" s="249" t="s">
        <v>162</v>
      </c>
      <c r="C20" s="260">
        <v>1973</v>
      </c>
      <c r="D20" s="276" t="s">
        <v>398</v>
      </c>
      <c r="E20" s="43" t="str">
        <f t="shared" ca="1" si="0"/>
        <v>V1</v>
      </c>
      <c r="F20" s="266">
        <f t="shared" ca="1" si="1"/>
        <v>41</v>
      </c>
      <c r="G20" s="251" t="s">
        <v>325</v>
      </c>
      <c r="H20" s="346"/>
      <c r="I20" s="51"/>
      <c r="J20" s="344">
        <f t="shared" si="2"/>
        <v>0</v>
      </c>
      <c r="K20"/>
    </row>
    <row r="21" spans="1:11" ht="12.95" customHeight="1">
      <c r="A21" s="34">
        <v>19</v>
      </c>
      <c r="B21" s="250" t="s">
        <v>75</v>
      </c>
      <c r="C21" s="102">
        <v>1996</v>
      </c>
      <c r="D21" s="102" t="s">
        <v>399</v>
      </c>
      <c r="E21" s="4" t="str">
        <f t="shared" ca="1" si="0"/>
        <v>Ž</v>
      </c>
      <c r="F21" s="123">
        <f t="shared" ca="1" si="1"/>
        <v>18</v>
      </c>
      <c r="G21" s="252" t="s">
        <v>325</v>
      </c>
      <c r="H21" s="346"/>
      <c r="I21" s="51"/>
      <c r="J21" s="344">
        <f t="shared" si="2"/>
        <v>0</v>
      </c>
      <c r="K21"/>
    </row>
    <row r="22" spans="1:11" ht="12.95" customHeight="1">
      <c r="A22" s="34">
        <v>20</v>
      </c>
      <c r="B22" s="31" t="s">
        <v>101</v>
      </c>
      <c r="C22" s="263">
        <v>1992</v>
      </c>
      <c r="D22" s="277" t="s">
        <v>398</v>
      </c>
      <c r="E22" s="43" t="str">
        <f t="shared" ca="1" si="0"/>
        <v>M</v>
      </c>
      <c r="F22" s="266">
        <f t="shared" ca="1" si="1"/>
        <v>22</v>
      </c>
      <c r="G22" s="49" t="s">
        <v>334</v>
      </c>
      <c r="H22" s="346"/>
      <c r="I22" s="51"/>
      <c r="J22" s="344">
        <f t="shared" si="2"/>
        <v>0</v>
      </c>
      <c r="K22"/>
    </row>
    <row r="23" spans="1:11" ht="12.95" customHeight="1">
      <c r="A23" s="34">
        <v>21</v>
      </c>
      <c r="B23" s="249" t="s">
        <v>127</v>
      </c>
      <c r="C23" s="260">
        <v>1967</v>
      </c>
      <c r="D23" s="276" t="s">
        <v>398</v>
      </c>
      <c r="E23" s="43" t="str">
        <f t="shared" ca="1" si="0"/>
        <v>V1</v>
      </c>
      <c r="F23" s="266">
        <f t="shared" ca="1" si="1"/>
        <v>47</v>
      </c>
      <c r="G23" s="251" t="s">
        <v>334</v>
      </c>
      <c r="H23" s="346"/>
      <c r="I23" s="51"/>
      <c r="J23" s="344">
        <f t="shared" si="2"/>
        <v>0</v>
      </c>
      <c r="K23"/>
    </row>
    <row r="24" spans="1:11" ht="12.95" customHeight="1">
      <c r="A24" s="34">
        <v>22</v>
      </c>
      <c r="B24" s="32" t="s">
        <v>113</v>
      </c>
      <c r="C24" s="261">
        <v>1958</v>
      </c>
      <c r="D24" s="259" t="s">
        <v>399</v>
      </c>
      <c r="E24" s="43" t="str">
        <f t="shared" ca="1" si="0"/>
        <v>ŽV</v>
      </c>
      <c r="F24" s="266">
        <f t="shared" ca="1" si="1"/>
        <v>56</v>
      </c>
      <c r="G24" s="48" t="s">
        <v>334</v>
      </c>
      <c r="H24" s="346"/>
      <c r="I24" s="51"/>
      <c r="J24" s="344">
        <f t="shared" si="2"/>
        <v>0</v>
      </c>
      <c r="K24"/>
    </row>
    <row r="25" spans="1:11" ht="12.95" customHeight="1">
      <c r="A25" s="34">
        <v>23</v>
      </c>
      <c r="B25" s="249" t="s">
        <v>164</v>
      </c>
      <c r="C25" s="260">
        <v>1976</v>
      </c>
      <c r="D25" s="276" t="s">
        <v>399</v>
      </c>
      <c r="E25" s="43" t="str">
        <f t="shared" ca="1" si="0"/>
        <v>ŽV</v>
      </c>
      <c r="F25" s="266">
        <f t="shared" ca="1" si="1"/>
        <v>38</v>
      </c>
      <c r="G25" s="251" t="s">
        <v>356</v>
      </c>
      <c r="H25" s="346"/>
      <c r="I25" s="51"/>
      <c r="J25" s="344">
        <f t="shared" si="2"/>
        <v>0</v>
      </c>
      <c r="K25"/>
    </row>
    <row r="26" spans="1:11" ht="12.95" customHeight="1">
      <c r="A26" s="34">
        <v>24</v>
      </c>
      <c r="B26" s="249" t="s">
        <v>165</v>
      </c>
      <c r="C26" s="260">
        <v>1982</v>
      </c>
      <c r="D26" s="276" t="s">
        <v>398</v>
      </c>
      <c r="E26" s="43" t="str">
        <f t="shared" ca="1" si="0"/>
        <v>M</v>
      </c>
      <c r="F26" s="266">
        <f t="shared" ca="1" si="1"/>
        <v>32</v>
      </c>
      <c r="G26" s="251" t="s">
        <v>335</v>
      </c>
      <c r="H26" s="346"/>
      <c r="I26" s="51"/>
      <c r="J26" s="344">
        <f t="shared" si="2"/>
        <v>0</v>
      </c>
      <c r="K26"/>
    </row>
    <row r="27" spans="1:11" ht="12.95" customHeight="1">
      <c r="A27" s="34">
        <v>25</v>
      </c>
      <c r="B27" s="249" t="s">
        <v>166</v>
      </c>
      <c r="C27" s="260">
        <v>1972</v>
      </c>
      <c r="D27" s="276" t="s">
        <v>398</v>
      </c>
      <c r="E27" s="43" t="str">
        <f t="shared" ca="1" si="0"/>
        <v>V1</v>
      </c>
      <c r="F27" s="266">
        <f t="shared" ca="1" si="1"/>
        <v>42</v>
      </c>
      <c r="G27" s="251" t="s">
        <v>357</v>
      </c>
      <c r="H27" s="346"/>
      <c r="I27" s="51"/>
      <c r="J27" s="344">
        <f t="shared" si="2"/>
        <v>0</v>
      </c>
      <c r="K27"/>
    </row>
    <row r="28" spans="1:11" ht="12.95" customHeight="1">
      <c r="A28" s="34">
        <v>26</v>
      </c>
      <c r="B28" s="249" t="s">
        <v>167</v>
      </c>
      <c r="C28" s="260">
        <v>1977</v>
      </c>
      <c r="D28" s="276" t="s">
        <v>398</v>
      </c>
      <c r="E28" s="43" t="str">
        <f t="shared" ca="1" si="0"/>
        <v>M</v>
      </c>
      <c r="F28" s="266">
        <f t="shared" ca="1" si="1"/>
        <v>37</v>
      </c>
      <c r="G28" s="251" t="s">
        <v>351</v>
      </c>
      <c r="H28" s="346"/>
      <c r="I28" s="51"/>
      <c r="J28" s="344">
        <f t="shared" si="2"/>
        <v>0</v>
      </c>
      <c r="K28"/>
    </row>
    <row r="29" spans="1:11" ht="12.95" customHeight="1">
      <c r="A29" s="34">
        <v>27</v>
      </c>
      <c r="B29" s="249" t="s">
        <v>168</v>
      </c>
      <c r="C29" s="260">
        <v>1968</v>
      </c>
      <c r="D29" s="276" t="s">
        <v>398</v>
      </c>
      <c r="E29" s="43" t="str">
        <f t="shared" ca="1" si="0"/>
        <v>V1</v>
      </c>
      <c r="F29" s="266">
        <f t="shared" ca="1" si="1"/>
        <v>46</v>
      </c>
      <c r="G29" s="251" t="s">
        <v>60</v>
      </c>
      <c r="H29" s="346"/>
      <c r="I29" s="51"/>
      <c r="J29" s="344">
        <f t="shared" si="2"/>
        <v>0</v>
      </c>
      <c r="K29"/>
    </row>
    <row r="30" spans="1:11" ht="12.95" customHeight="1">
      <c r="A30" s="34">
        <v>28</v>
      </c>
      <c r="B30" s="249" t="s">
        <v>169</v>
      </c>
      <c r="C30" s="260">
        <v>1998</v>
      </c>
      <c r="D30" s="276" t="s">
        <v>399</v>
      </c>
      <c r="E30" s="43" t="str">
        <f t="shared" ca="1" si="0"/>
        <v>Ž</v>
      </c>
      <c r="F30" s="266">
        <f t="shared" ca="1" si="1"/>
        <v>16</v>
      </c>
      <c r="G30" s="251" t="s">
        <v>59</v>
      </c>
      <c r="H30" s="346"/>
      <c r="I30" s="51"/>
      <c r="J30" s="344">
        <f t="shared" si="2"/>
        <v>0</v>
      </c>
      <c r="K30"/>
    </row>
    <row r="31" spans="1:11" ht="12.95" customHeight="1">
      <c r="A31" s="34">
        <v>29</v>
      </c>
      <c r="B31" s="31" t="s">
        <v>68</v>
      </c>
      <c r="C31" s="263">
        <v>1986</v>
      </c>
      <c r="D31" s="277" t="s">
        <v>398</v>
      </c>
      <c r="E31" s="43" t="str">
        <f t="shared" ca="1" si="0"/>
        <v>M</v>
      </c>
      <c r="F31" s="266">
        <f t="shared" ca="1" si="1"/>
        <v>28</v>
      </c>
      <c r="G31" s="46" t="s">
        <v>65</v>
      </c>
      <c r="H31" s="346"/>
      <c r="I31" s="51"/>
      <c r="J31" s="344">
        <f t="shared" si="2"/>
        <v>0</v>
      </c>
      <c r="K31"/>
    </row>
    <row r="32" spans="1:11" ht="12.95" customHeight="1">
      <c r="A32" s="34">
        <v>30</v>
      </c>
      <c r="B32" s="249" t="s">
        <v>170</v>
      </c>
      <c r="C32" s="260">
        <v>1998</v>
      </c>
      <c r="D32" s="276" t="s">
        <v>398</v>
      </c>
      <c r="E32" s="43" t="str">
        <f t="shared" ca="1" si="0"/>
        <v>M</v>
      </c>
      <c r="F32" s="266">
        <f t="shared" ca="1" si="1"/>
        <v>16</v>
      </c>
      <c r="G32" s="251" t="s">
        <v>323</v>
      </c>
      <c r="H32" s="346"/>
      <c r="I32" s="51"/>
      <c r="J32" s="344">
        <f t="shared" si="2"/>
        <v>0</v>
      </c>
      <c r="K32"/>
    </row>
    <row r="33" spans="1:11" ht="12.95" customHeight="1">
      <c r="A33" s="34">
        <v>31</v>
      </c>
      <c r="B33" s="32" t="s">
        <v>66</v>
      </c>
      <c r="C33" s="261">
        <v>1988</v>
      </c>
      <c r="D33" s="259" t="s">
        <v>398</v>
      </c>
      <c r="E33" s="43" t="str">
        <f t="shared" ca="1" si="0"/>
        <v>M</v>
      </c>
      <c r="F33" s="266">
        <f t="shared" ca="1" si="1"/>
        <v>26</v>
      </c>
      <c r="G33" s="45" t="s">
        <v>318</v>
      </c>
      <c r="H33" s="346"/>
      <c r="I33" s="51"/>
      <c r="J33" s="344">
        <f t="shared" si="2"/>
        <v>0</v>
      </c>
      <c r="K33"/>
    </row>
    <row r="34" spans="1:11" ht="12.95" customHeight="1">
      <c r="A34" s="34">
        <v>32</v>
      </c>
      <c r="B34" s="273" t="s">
        <v>124</v>
      </c>
      <c r="C34" s="274">
        <v>1991</v>
      </c>
      <c r="D34" s="274" t="s">
        <v>398</v>
      </c>
      <c r="E34" s="4" t="str">
        <f t="shared" ca="1" si="0"/>
        <v>M</v>
      </c>
      <c r="F34" s="123">
        <f t="shared" ca="1" si="1"/>
        <v>23</v>
      </c>
      <c r="G34" s="275" t="s">
        <v>334</v>
      </c>
      <c r="H34" s="346"/>
      <c r="I34" s="51"/>
      <c r="J34" s="344">
        <f t="shared" si="2"/>
        <v>0</v>
      </c>
      <c r="K34"/>
    </row>
    <row r="35" spans="1:11" ht="12.95" customHeight="1">
      <c r="A35" s="34">
        <v>33</v>
      </c>
      <c r="B35" s="273" t="s">
        <v>172</v>
      </c>
      <c r="C35" s="274">
        <v>1986</v>
      </c>
      <c r="D35" s="274" t="s">
        <v>398</v>
      </c>
      <c r="E35" s="4" t="str">
        <f t="shared" ca="1" si="0"/>
        <v>M</v>
      </c>
      <c r="F35" s="123">
        <f t="shared" ca="1" si="1"/>
        <v>28</v>
      </c>
      <c r="G35" s="275" t="s">
        <v>358</v>
      </c>
      <c r="H35" s="346"/>
      <c r="I35" s="51"/>
      <c r="J35" s="344">
        <f t="shared" si="2"/>
        <v>0</v>
      </c>
      <c r="K35"/>
    </row>
    <row r="36" spans="1:11" ht="12.95" customHeight="1">
      <c r="A36" s="34">
        <v>34</v>
      </c>
      <c r="B36" s="249" t="s">
        <v>151</v>
      </c>
      <c r="C36" s="260">
        <v>1938</v>
      </c>
      <c r="D36" s="276" t="s">
        <v>398</v>
      </c>
      <c r="E36" s="43" t="str">
        <f t="shared" ca="1" si="0"/>
        <v>V3</v>
      </c>
      <c r="F36" s="266">
        <f t="shared" ca="1" si="1"/>
        <v>76</v>
      </c>
      <c r="G36" s="251" t="s">
        <v>349</v>
      </c>
      <c r="H36" s="346"/>
      <c r="I36" s="51"/>
      <c r="J36" s="344">
        <f t="shared" si="2"/>
        <v>0</v>
      </c>
      <c r="K36"/>
    </row>
    <row r="37" spans="1:11" ht="12.95" customHeight="1">
      <c r="A37" s="34">
        <v>35</v>
      </c>
      <c r="B37" s="249" t="s">
        <v>173</v>
      </c>
      <c r="C37" s="260">
        <v>1977</v>
      </c>
      <c r="D37" s="276" t="s">
        <v>398</v>
      </c>
      <c r="E37" s="43" t="str">
        <f t="shared" ca="1" si="0"/>
        <v>M</v>
      </c>
      <c r="F37" s="266">
        <f t="shared" ca="1" si="1"/>
        <v>37</v>
      </c>
      <c r="G37" s="251" t="s">
        <v>324</v>
      </c>
      <c r="H37" s="346"/>
      <c r="I37" s="51"/>
      <c r="J37" s="344">
        <f t="shared" si="2"/>
        <v>0</v>
      </c>
      <c r="K37"/>
    </row>
    <row r="38" spans="1:11" ht="12.95" customHeight="1">
      <c r="A38" s="34">
        <v>36</v>
      </c>
      <c r="B38" s="249" t="s">
        <v>174</v>
      </c>
      <c r="C38" s="260">
        <v>1982</v>
      </c>
      <c r="D38" s="276" t="s">
        <v>398</v>
      </c>
      <c r="E38" s="43" t="str">
        <f t="shared" ca="1" si="0"/>
        <v>M</v>
      </c>
      <c r="F38" s="266">
        <f t="shared" ca="1" si="1"/>
        <v>32</v>
      </c>
      <c r="G38" s="251" t="s">
        <v>21</v>
      </c>
      <c r="H38" s="346"/>
      <c r="I38" s="51"/>
      <c r="J38" s="344">
        <f t="shared" si="2"/>
        <v>0</v>
      </c>
      <c r="K38"/>
    </row>
    <row r="39" spans="1:11" ht="12.95" customHeight="1">
      <c r="A39" s="34">
        <v>37</v>
      </c>
      <c r="B39" s="32" t="s">
        <v>109</v>
      </c>
      <c r="C39" s="261">
        <v>1977</v>
      </c>
      <c r="D39" s="259" t="s">
        <v>399</v>
      </c>
      <c r="E39" s="43" t="str">
        <f t="shared" ca="1" si="0"/>
        <v>ŽV</v>
      </c>
      <c r="F39" s="266">
        <f t="shared" ca="1" si="1"/>
        <v>37</v>
      </c>
      <c r="G39" s="46" t="s">
        <v>332</v>
      </c>
      <c r="H39" s="346"/>
      <c r="I39" s="51"/>
      <c r="J39" s="344">
        <f t="shared" si="2"/>
        <v>0</v>
      </c>
      <c r="K39"/>
    </row>
    <row r="40" spans="1:11" ht="12.95" customHeight="1">
      <c r="A40" s="34">
        <v>38</v>
      </c>
      <c r="B40" s="249" t="s">
        <v>144</v>
      </c>
      <c r="C40" s="260">
        <v>1969</v>
      </c>
      <c r="D40" s="276" t="s">
        <v>399</v>
      </c>
      <c r="E40" s="43" t="str">
        <f t="shared" ca="1" si="0"/>
        <v>ŽV</v>
      </c>
      <c r="F40" s="266">
        <f t="shared" ca="1" si="1"/>
        <v>45</v>
      </c>
      <c r="G40" s="251" t="s">
        <v>323</v>
      </c>
      <c r="H40" s="346"/>
      <c r="I40" s="51"/>
      <c r="J40" s="344">
        <f t="shared" si="2"/>
        <v>0</v>
      </c>
      <c r="K40"/>
    </row>
    <row r="41" spans="1:11" ht="12.95" customHeight="1">
      <c r="A41" s="34">
        <v>39</v>
      </c>
      <c r="B41" s="249" t="s">
        <v>176</v>
      </c>
      <c r="C41" s="260">
        <v>1985</v>
      </c>
      <c r="D41" s="276" t="s">
        <v>399</v>
      </c>
      <c r="E41" s="43" t="str">
        <f t="shared" ca="1" si="0"/>
        <v>Ž</v>
      </c>
      <c r="F41" s="266">
        <f t="shared" ca="1" si="1"/>
        <v>29</v>
      </c>
      <c r="G41" s="251" t="s">
        <v>335</v>
      </c>
      <c r="H41" s="346"/>
      <c r="I41" s="51"/>
      <c r="J41" s="344">
        <f t="shared" si="2"/>
        <v>0</v>
      </c>
      <c r="K41"/>
    </row>
    <row r="42" spans="1:11" ht="12.95" customHeight="1">
      <c r="A42" s="34">
        <v>40</v>
      </c>
      <c r="B42" s="249" t="s">
        <v>177</v>
      </c>
      <c r="C42" s="260">
        <v>1973</v>
      </c>
      <c r="D42" s="276" t="s">
        <v>398</v>
      </c>
      <c r="E42" s="43" t="str">
        <f t="shared" ca="1" si="0"/>
        <v>V1</v>
      </c>
      <c r="F42" s="266">
        <f t="shared" ca="1" si="1"/>
        <v>41</v>
      </c>
      <c r="G42" s="251" t="s">
        <v>359</v>
      </c>
      <c r="H42" s="346"/>
      <c r="I42" s="51"/>
      <c r="J42" s="344">
        <f t="shared" si="2"/>
        <v>0</v>
      </c>
      <c r="K42"/>
    </row>
    <row r="43" spans="1:11" ht="12.95" customHeight="1">
      <c r="A43" s="34">
        <v>41</v>
      </c>
      <c r="B43" s="273" t="s">
        <v>47</v>
      </c>
      <c r="C43" s="274">
        <v>1979</v>
      </c>
      <c r="D43" s="274" t="s">
        <v>398</v>
      </c>
      <c r="E43" s="4" t="str">
        <f t="shared" ca="1" si="0"/>
        <v>M</v>
      </c>
      <c r="F43" s="123">
        <f t="shared" ca="1" si="1"/>
        <v>35</v>
      </c>
      <c r="G43" s="275" t="s">
        <v>356</v>
      </c>
      <c r="H43" s="346"/>
      <c r="I43" s="51"/>
      <c r="J43" s="344">
        <f t="shared" si="2"/>
        <v>0</v>
      </c>
      <c r="K43"/>
    </row>
    <row r="44" spans="1:11" ht="12.95" customHeight="1">
      <c r="A44" s="34">
        <v>42</v>
      </c>
      <c r="B44" s="249" t="s">
        <v>25</v>
      </c>
      <c r="C44" s="260">
        <v>1973</v>
      </c>
      <c r="D44" s="276" t="s">
        <v>398</v>
      </c>
      <c r="E44" s="43" t="str">
        <f t="shared" ca="1" si="0"/>
        <v>V1</v>
      </c>
      <c r="F44" s="266">
        <f t="shared" ca="1" si="1"/>
        <v>41</v>
      </c>
      <c r="G44" s="251" t="s">
        <v>356</v>
      </c>
      <c r="H44" s="346"/>
      <c r="I44" s="51"/>
      <c r="J44" s="344">
        <f t="shared" si="2"/>
        <v>0</v>
      </c>
      <c r="K44"/>
    </row>
    <row r="45" spans="1:11" ht="12.95" customHeight="1">
      <c r="A45" s="34">
        <v>43</v>
      </c>
      <c r="B45" s="249" t="s">
        <v>178</v>
      </c>
      <c r="C45" s="260">
        <v>1980</v>
      </c>
      <c r="D45" s="276" t="s">
        <v>398</v>
      </c>
      <c r="E45" s="43" t="str">
        <f t="shared" ca="1" si="0"/>
        <v>M</v>
      </c>
      <c r="F45" s="266">
        <f t="shared" ca="1" si="1"/>
        <v>34</v>
      </c>
      <c r="G45" s="251" t="s">
        <v>332</v>
      </c>
      <c r="H45" s="346"/>
      <c r="I45" s="51"/>
      <c r="J45" s="344">
        <f t="shared" si="2"/>
        <v>0</v>
      </c>
      <c r="K45"/>
    </row>
    <row r="46" spans="1:11" ht="12.95" customHeight="1">
      <c r="A46" s="34">
        <v>44</v>
      </c>
      <c r="B46" s="249" t="s">
        <v>179</v>
      </c>
      <c r="C46" s="260">
        <v>1987</v>
      </c>
      <c r="D46" s="276" t="s">
        <v>399</v>
      </c>
      <c r="E46" s="43" t="str">
        <f t="shared" ca="1" si="0"/>
        <v>Ž</v>
      </c>
      <c r="F46" s="266">
        <f t="shared" ca="1" si="1"/>
        <v>27</v>
      </c>
      <c r="G46" s="251" t="s">
        <v>360</v>
      </c>
      <c r="H46" s="346"/>
      <c r="I46" s="51"/>
      <c r="J46" s="344">
        <f t="shared" si="2"/>
        <v>0</v>
      </c>
      <c r="K46"/>
    </row>
    <row r="47" spans="1:11" ht="12.95" customHeight="1">
      <c r="A47" s="34">
        <v>45</v>
      </c>
      <c r="B47" s="249" t="s">
        <v>180</v>
      </c>
      <c r="C47" s="260">
        <v>1965</v>
      </c>
      <c r="D47" s="276" t="s">
        <v>398</v>
      </c>
      <c r="E47" s="43" t="str">
        <f t="shared" ca="1" si="0"/>
        <v>V1</v>
      </c>
      <c r="F47" s="266">
        <f t="shared" ca="1" si="1"/>
        <v>49</v>
      </c>
      <c r="G47" s="251" t="s">
        <v>60</v>
      </c>
      <c r="H47" s="346"/>
      <c r="I47" s="51"/>
      <c r="J47" s="344">
        <f t="shared" si="2"/>
        <v>0</v>
      </c>
      <c r="K47"/>
    </row>
    <row r="48" spans="1:11" ht="12.95" customHeight="1">
      <c r="A48" s="34">
        <v>46</v>
      </c>
      <c r="B48" s="32" t="s">
        <v>99</v>
      </c>
      <c r="C48" s="261">
        <v>1997</v>
      </c>
      <c r="D48" s="259" t="s">
        <v>398</v>
      </c>
      <c r="E48" s="43" t="str">
        <f t="shared" ca="1" si="0"/>
        <v>M</v>
      </c>
      <c r="F48" s="266">
        <f t="shared" ca="1" si="1"/>
        <v>17</v>
      </c>
      <c r="G48" s="45" t="s">
        <v>323</v>
      </c>
      <c r="H48" s="346"/>
      <c r="I48" s="51"/>
      <c r="J48" s="344">
        <f t="shared" si="2"/>
        <v>0</v>
      </c>
      <c r="K48"/>
    </row>
    <row r="49" spans="1:11" ht="12.95" customHeight="1">
      <c r="A49" s="34">
        <v>47</v>
      </c>
      <c r="B49" s="249" t="s">
        <v>147</v>
      </c>
      <c r="C49" s="260">
        <v>1954</v>
      </c>
      <c r="D49" s="276" t="s">
        <v>398</v>
      </c>
      <c r="E49" s="43" t="str">
        <f t="shared" ca="1" si="0"/>
        <v>V3</v>
      </c>
      <c r="F49" s="266">
        <f t="shared" ca="1" si="1"/>
        <v>60</v>
      </c>
      <c r="G49" s="251" t="s">
        <v>320</v>
      </c>
      <c r="H49" s="346"/>
      <c r="I49" s="51"/>
      <c r="J49" s="344">
        <f t="shared" si="2"/>
        <v>0</v>
      </c>
      <c r="K49"/>
    </row>
    <row r="50" spans="1:11" ht="12.95" customHeight="1">
      <c r="A50" s="34">
        <v>48</v>
      </c>
      <c r="B50" s="249" t="s">
        <v>139</v>
      </c>
      <c r="C50" s="260">
        <v>1989</v>
      </c>
      <c r="D50" s="276" t="s">
        <v>398</v>
      </c>
      <c r="E50" s="43" t="str">
        <f t="shared" ca="1" si="0"/>
        <v>M</v>
      </c>
      <c r="F50" s="266">
        <f t="shared" ca="1" si="1"/>
        <v>25</v>
      </c>
      <c r="G50" s="251" t="s">
        <v>334</v>
      </c>
      <c r="H50" s="346"/>
      <c r="I50" s="51"/>
      <c r="J50" s="344">
        <f t="shared" si="2"/>
        <v>0</v>
      </c>
      <c r="K50"/>
    </row>
    <row r="51" spans="1:11" ht="12.95" customHeight="1">
      <c r="A51" s="34">
        <v>49</v>
      </c>
      <c r="B51" s="31" t="s">
        <v>110</v>
      </c>
      <c r="C51" s="263">
        <v>1971</v>
      </c>
      <c r="D51" s="277" t="s">
        <v>398</v>
      </c>
      <c r="E51" s="43" t="str">
        <f t="shared" ca="1" si="0"/>
        <v>V1</v>
      </c>
      <c r="F51" s="266">
        <f t="shared" ca="1" si="1"/>
        <v>43</v>
      </c>
      <c r="G51" s="49" t="s">
        <v>327</v>
      </c>
      <c r="H51" s="346"/>
      <c r="I51" s="51"/>
      <c r="J51" s="344">
        <f t="shared" si="2"/>
        <v>0</v>
      </c>
      <c r="K51"/>
    </row>
    <row r="52" spans="1:11" ht="12.95" customHeight="1">
      <c r="A52" s="34">
        <v>50</v>
      </c>
      <c r="B52" s="249" t="s">
        <v>181</v>
      </c>
      <c r="C52" s="260">
        <v>1998</v>
      </c>
      <c r="D52" s="276" t="s">
        <v>398</v>
      </c>
      <c r="E52" s="43" t="str">
        <f t="shared" ca="1" si="0"/>
        <v>M</v>
      </c>
      <c r="F52" s="266">
        <f t="shared" ca="1" si="1"/>
        <v>16</v>
      </c>
      <c r="G52" s="251" t="s">
        <v>323</v>
      </c>
      <c r="H52" s="346"/>
      <c r="I52" s="51"/>
      <c r="J52" s="344">
        <f t="shared" si="2"/>
        <v>0</v>
      </c>
      <c r="K52"/>
    </row>
    <row r="53" spans="1:11" ht="12.95" customHeight="1">
      <c r="A53" s="34">
        <v>51</v>
      </c>
      <c r="B53" s="249" t="s">
        <v>182</v>
      </c>
      <c r="C53" s="260">
        <v>1983</v>
      </c>
      <c r="D53" s="276" t="s">
        <v>398</v>
      </c>
      <c r="E53" s="43" t="str">
        <f t="shared" ca="1" si="0"/>
        <v>M</v>
      </c>
      <c r="F53" s="266">
        <f t="shared" ca="1" si="1"/>
        <v>31</v>
      </c>
      <c r="G53" s="251" t="s">
        <v>351</v>
      </c>
      <c r="H53" s="346"/>
      <c r="I53" s="51"/>
      <c r="J53" s="344">
        <f t="shared" si="2"/>
        <v>0</v>
      </c>
      <c r="K53"/>
    </row>
    <row r="54" spans="1:11" ht="12.95" customHeight="1">
      <c r="A54" s="34">
        <v>52</v>
      </c>
      <c r="B54" s="273" t="s">
        <v>150</v>
      </c>
      <c r="C54" s="274">
        <v>1941</v>
      </c>
      <c r="D54" s="274" t="s">
        <v>398</v>
      </c>
      <c r="E54" s="4" t="str">
        <f t="shared" ca="1" si="0"/>
        <v>V3</v>
      </c>
      <c r="F54" s="123">
        <f t="shared" ca="1" si="1"/>
        <v>73</v>
      </c>
      <c r="G54" s="275" t="s">
        <v>348</v>
      </c>
      <c r="H54" s="346"/>
      <c r="I54" s="51"/>
      <c r="J54" s="344">
        <f t="shared" si="2"/>
        <v>0</v>
      </c>
      <c r="K54"/>
    </row>
    <row r="55" spans="1:11" ht="12.95" customHeight="1">
      <c r="A55" s="34">
        <v>53</v>
      </c>
      <c r="B55" s="249" t="s">
        <v>183</v>
      </c>
      <c r="C55" s="260">
        <v>1979</v>
      </c>
      <c r="D55" s="276" t="s">
        <v>398</v>
      </c>
      <c r="E55" s="43" t="str">
        <f t="shared" ca="1" si="0"/>
        <v>M</v>
      </c>
      <c r="F55" s="266">
        <f t="shared" ca="1" si="1"/>
        <v>35</v>
      </c>
      <c r="G55" s="251" t="s">
        <v>361</v>
      </c>
      <c r="H55" s="346"/>
      <c r="I55" s="51"/>
      <c r="J55" s="344">
        <f t="shared" si="2"/>
        <v>0</v>
      </c>
      <c r="K55"/>
    </row>
    <row r="56" spans="1:11" ht="12.95" customHeight="1">
      <c r="A56" s="34">
        <v>54</v>
      </c>
      <c r="B56" s="32" t="s">
        <v>82</v>
      </c>
      <c r="C56" s="261">
        <v>1982</v>
      </c>
      <c r="D56" s="259" t="s">
        <v>398</v>
      </c>
      <c r="E56" s="43" t="str">
        <f t="shared" ca="1" si="0"/>
        <v>M</v>
      </c>
      <c r="F56" s="266">
        <f t="shared" ca="1" si="1"/>
        <v>32</v>
      </c>
      <c r="G56" s="48" t="s">
        <v>330</v>
      </c>
      <c r="H56" s="346"/>
      <c r="I56" s="51"/>
      <c r="J56" s="344">
        <f t="shared" si="2"/>
        <v>0</v>
      </c>
      <c r="K56"/>
    </row>
    <row r="57" spans="1:11" ht="12.95" customHeight="1">
      <c r="A57" s="34">
        <v>55</v>
      </c>
      <c r="B57" s="249" t="s">
        <v>184</v>
      </c>
      <c r="C57" s="260">
        <v>1977</v>
      </c>
      <c r="D57" s="276" t="s">
        <v>398</v>
      </c>
      <c r="E57" s="43" t="str">
        <f t="shared" ca="1" si="0"/>
        <v>M</v>
      </c>
      <c r="F57" s="266">
        <f t="shared" ca="1" si="1"/>
        <v>37</v>
      </c>
      <c r="G57" s="251" t="s">
        <v>362</v>
      </c>
      <c r="H57" s="346"/>
      <c r="I57" s="51"/>
      <c r="J57" s="344">
        <f t="shared" si="2"/>
        <v>0</v>
      </c>
      <c r="K57"/>
    </row>
    <row r="58" spans="1:11" ht="12.95" customHeight="1">
      <c r="A58" s="267">
        <v>56</v>
      </c>
      <c r="B58" s="268" t="s">
        <v>185</v>
      </c>
      <c r="C58" s="269">
        <v>1995</v>
      </c>
      <c r="D58" s="278" t="s">
        <v>398</v>
      </c>
      <c r="E58" s="43" t="str">
        <f t="shared" ca="1" si="0"/>
        <v>M</v>
      </c>
      <c r="F58" s="266">
        <f t="shared" ca="1" si="1"/>
        <v>19</v>
      </c>
      <c r="G58" s="270" t="s">
        <v>334</v>
      </c>
      <c r="H58" s="346"/>
      <c r="I58" s="51"/>
      <c r="J58" s="344">
        <f t="shared" si="2"/>
        <v>0</v>
      </c>
      <c r="K58"/>
    </row>
    <row r="59" spans="1:11" ht="12.95" customHeight="1">
      <c r="A59" s="272">
        <v>57</v>
      </c>
      <c r="B59" s="23" t="s">
        <v>187</v>
      </c>
      <c r="C59" s="264">
        <v>1978</v>
      </c>
      <c r="D59" s="264" t="s">
        <v>398</v>
      </c>
      <c r="E59" s="43" t="str">
        <f t="shared" ca="1" si="0"/>
        <v>M</v>
      </c>
      <c r="F59" s="266">
        <f t="shared" ca="1" si="1"/>
        <v>36</v>
      </c>
      <c r="G59" s="12" t="s">
        <v>351</v>
      </c>
      <c r="H59" s="346"/>
      <c r="I59" s="51"/>
      <c r="J59" s="344">
        <f t="shared" si="2"/>
        <v>0</v>
      </c>
      <c r="K59"/>
    </row>
    <row r="60" spans="1:11" ht="12.95" customHeight="1">
      <c r="A60" s="34">
        <v>58</v>
      </c>
      <c r="B60" s="23" t="s">
        <v>188</v>
      </c>
      <c r="C60" s="264">
        <v>1980</v>
      </c>
      <c r="D60" s="264" t="s">
        <v>399</v>
      </c>
      <c r="E60" s="43" t="str">
        <f t="shared" ca="1" si="0"/>
        <v>Ž</v>
      </c>
      <c r="F60" s="266">
        <f t="shared" ca="1" si="1"/>
        <v>34</v>
      </c>
      <c r="G60" s="12" t="s">
        <v>351</v>
      </c>
      <c r="H60" s="346"/>
      <c r="I60" s="51"/>
      <c r="J60" s="344">
        <f t="shared" si="2"/>
        <v>0</v>
      </c>
      <c r="K60"/>
    </row>
    <row r="61" spans="1:11" ht="12.95" customHeight="1">
      <c r="A61" s="34">
        <v>59</v>
      </c>
      <c r="B61" s="23" t="s">
        <v>189</v>
      </c>
      <c r="C61" s="264">
        <v>1968</v>
      </c>
      <c r="D61" s="264" t="s">
        <v>398</v>
      </c>
      <c r="E61" s="43" t="str">
        <f t="shared" ca="1" si="0"/>
        <v>V1</v>
      </c>
      <c r="F61" s="266">
        <f t="shared" ca="1" si="1"/>
        <v>46</v>
      </c>
      <c r="G61" s="12" t="s">
        <v>329</v>
      </c>
      <c r="H61" s="346"/>
      <c r="I61" s="51"/>
      <c r="J61" s="344">
        <f t="shared" si="2"/>
        <v>0</v>
      </c>
      <c r="K61"/>
    </row>
    <row r="62" spans="1:11" ht="12.95" customHeight="1">
      <c r="A62" s="34">
        <v>60</v>
      </c>
      <c r="B62" s="250" t="s">
        <v>54</v>
      </c>
      <c r="C62" s="123">
        <v>1962</v>
      </c>
      <c r="D62" s="123" t="s">
        <v>398</v>
      </c>
      <c r="E62" s="43" t="str">
        <f t="shared" ca="1" si="0"/>
        <v>V2</v>
      </c>
      <c r="F62" s="266">
        <f t="shared" ca="1" si="1"/>
        <v>52</v>
      </c>
      <c r="G62" s="252" t="s">
        <v>65</v>
      </c>
      <c r="H62" s="346"/>
      <c r="I62" s="51"/>
      <c r="J62" s="344">
        <f t="shared" si="2"/>
        <v>0</v>
      </c>
      <c r="K62"/>
    </row>
    <row r="63" spans="1:11" ht="12.95" customHeight="1">
      <c r="A63" s="34">
        <v>61</v>
      </c>
      <c r="B63" s="100" t="s">
        <v>88</v>
      </c>
      <c r="C63" s="102">
        <v>1978</v>
      </c>
      <c r="D63" s="102" t="s">
        <v>398</v>
      </c>
      <c r="E63" s="43" t="str">
        <f t="shared" ca="1" si="0"/>
        <v>M</v>
      </c>
      <c r="F63" s="266">
        <f t="shared" ca="1" si="1"/>
        <v>36</v>
      </c>
      <c r="G63" s="253" t="s">
        <v>317</v>
      </c>
      <c r="H63" s="346"/>
      <c r="I63" s="51"/>
      <c r="J63" s="344">
        <f t="shared" si="2"/>
        <v>0</v>
      </c>
      <c r="K63"/>
    </row>
    <row r="64" spans="1:11" ht="12.95" customHeight="1">
      <c r="A64" s="34">
        <v>62</v>
      </c>
      <c r="B64" s="23" t="s">
        <v>190</v>
      </c>
      <c r="C64" s="264">
        <v>1979</v>
      </c>
      <c r="D64" s="264" t="s">
        <v>398</v>
      </c>
      <c r="E64" s="4" t="str">
        <f t="shared" ca="1" si="0"/>
        <v>M</v>
      </c>
      <c r="F64" s="123">
        <f t="shared" ca="1" si="1"/>
        <v>35</v>
      </c>
      <c r="G64" s="12" t="s">
        <v>364</v>
      </c>
      <c r="H64" s="346"/>
      <c r="I64" s="51"/>
      <c r="J64" s="344">
        <f t="shared" si="2"/>
        <v>0</v>
      </c>
      <c r="K64"/>
    </row>
    <row r="65" spans="1:11" ht="12.95" customHeight="1">
      <c r="A65" s="34">
        <v>63</v>
      </c>
      <c r="B65" s="23" t="s">
        <v>192</v>
      </c>
      <c r="C65" s="264">
        <v>1986</v>
      </c>
      <c r="D65" s="264" t="s">
        <v>398</v>
      </c>
      <c r="E65" s="43" t="str">
        <f t="shared" ca="1" si="0"/>
        <v>M</v>
      </c>
      <c r="F65" s="266">
        <f t="shared" ca="1" si="1"/>
        <v>28</v>
      </c>
      <c r="G65" s="12" t="s">
        <v>335</v>
      </c>
      <c r="H65" s="346"/>
      <c r="I65" s="51"/>
      <c r="J65" s="344">
        <f t="shared" si="2"/>
        <v>0</v>
      </c>
      <c r="K65"/>
    </row>
    <row r="66" spans="1:11" ht="12.95" customHeight="1">
      <c r="A66" s="34">
        <v>64</v>
      </c>
      <c r="B66" s="23" t="s">
        <v>193</v>
      </c>
      <c r="C66" s="264">
        <v>1986</v>
      </c>
      <c r="D66" s="264" t="s">
        <v>399</v>
      </c>
      <c r="E66" s="43" t="str">
        <f t="shared" ca="1" si="0"/>
        <v>Ž</v>
      </c>
      <c r="F66" s="266">
        <f t="shared" ca="1" si="1"/>
        <v>28</v>
      </c>
      <c r="G66" s="12" t="s">
        <v>336</v>
      </c>
      <c r="H66" s="346"/>
      <c r="I66" s="51"/>
      <c r="J66" s="344">
        <f t="shared" si="2"/>
        <v>0</v>
      </c>
      <c r="K66"/>
    </row>
    <row r="67" spans="1:11" ht="12.95" customHeight="1">
      <c r="A67" s="34">
        <v>65</v>
      </c>
      <c r="B67" s="23" t="s">
        <v>194</v>
      </c>
      <c r="C67" s="264">
        <v>1967</v>
      </c>
      <c r="D67" s="264" t="s">
        <v>398</v>
      </c>
      <c r="E67" s="43" t="str">
        <f t="shared" ref="E67:E130" ca="1" si="3">IF(AND(F67&lt;=39,F67&gt;=16,D67="M"),"M",IF(AND(F67&lt;=49,F67&gt;=40,D67="M"),"V1",IF(AND(F67&lt;=59,F67&gt;=50,D67="M"),"V2",IF(AND(F67&gt;=60,D67="M"),"V3",IF(AND(F67&lt;=34,F67&gt;=16,D67="Ž"),"Ž",IF(AND(F67&gt;=35,D67="Ž"),"ŽV"))))))</f>
        <v>V1</v>
      </c>
      <c r="F67" s="266">
        <f t="shared" ref="F67:F130" ca="1" si="4">(YEAR(TODAY())-C67)</f>
        <v>47</v>
      </c>
      <c r="G67" s="12" t="s">
        <v>365</v>
      </c>
      <c r="H67" s="346"/>
      <c r="I67" s="51"/>
      <c r="J67" s="344">
        <f t="shared" ref="J67:J130" si="5">H67/6.2</f>
        <v>0</v>
      </c>
      <c r="K67"/>
    </row>
    <row r="68" spans="1:11" ht="12.95" customHeight="1">
      <c r="A68" s="34">
        <v>66</v>
      </c>
      <c r="B68" s="23" t="s">
        <v>195</v>
      </c>
      <c r="C68" s="264">
        <v>1992</v>
      </c>
      <c r="D68" s="264" t="s">
        <v>399</v>
      </c>
      <c r="E68" s="43" t="str">
        <f t="shared" ca="1" si="3"/>
        <v>Ž</v>
      </c>
      <c r="F68" s="266">
        <f t="shared" ca="1" si="4"/>
        <v>22</v>
      </c>
      <c r="G68" s="12" t="s">
        <v>365</v>
      </c>
      <c r="H68" s="346"/>
      <c r="I68" s="51"/>
      <c r="J68" s="344">
        <f t="shared" si="5"/>
        <v>0</v>
      </c>
      <c r="K68"/>
    </row>
    <row r="69" spans="1:11" ht="12.95" customHeight="1">
      <c r="A69" s="34">
        <v>67</v>
      </c>
      <c r="B69" s="23" t="s">
        <v>196</v>
      </c>
      <c r="C69" s="264">
        <v>1973</v>
      </c>
      <c r="D69" s="264" t="s">
        <v>398</v>
      </c>
      <c r="E69" s="43" t="str">
        <f t="shared" ca="1" si="3"/>
        <v>V1</v>
      </c>
      <c r="F69" s="266">
        <f t="shared" ca="1" si="4"/>
        <v>41</v>
      </c>
      <c r="G69" s="12" t="s">
        <v>366</v>
      </c>
      <c r="H69" s="346"/>
      <c r="I69" s="51"/>
      <c r="J69" s="344">
        <f t="shared" si="5"/>
        <v>0</v>
      </c>
      <c r="K69"/>
    </row>
    <row r="70" spans="1:11" ht="12.95" customHeight="1">
      <c r="A70" s="34">
        <v>68</v>
      </c>
      <c r="B70" s="23" t="s">
        <v>197</v>
      </c>
      <c r="C70" s="264">
        <v>1985</v>
      </c>
      <c r="D70" s="264" t="s">
        <v>398</v>
      </c>
      <c r="E70" s="43" t="str">
        <f t="shared" ca="1" si="3"/>
        <v>M</v>
      </c>
      <c r="F70" s="266">
        <f t="shared" ca="1" si="4"/>
        <v>29</v>
      </c>
      <c r="G70" s="12" t="s">
        <v>335</v>
      </c>
      <c r="H70" s="346"/>
      <c r="I70" s="51"/>
      <c r="J70" s="344">
        <f t="shared" si="5"/>
        <v>0</v>
      </c>
      <c r="K70"/>
    </row>
    <row r="71" spans="1:11" ht="12.95" customHeight="1">
      <c r="A71" s="34">
        <v>69</v>
      </c>
      <c r="B71" s="23" t="s">
        <v>198</v>
      </c>
      <c r="C71" s="264">
        <v>1988</v>
      </c>
      <c r="D71" s="264" t="s">
        <v>398</v>
      </c>
      <c r="E71" s="4" t="str">
        <f t="shared" ca="1" si="3"/>
        <v>M</v>
      </c>
      <c r="F71" s="123">
        <f t="shared" ca="1" si="4"/>
        <v>26</v>
      </c>
      <c r="G71" s="12" t="s">
        <v>335</v>
      </c>
      <c r="H71" s="346"/>
      <c r="I71" s="51"/>
      <c r="J71" s="344">
        <f t="shared" si="5"/>
        <v>0</v>
      </c>
      <c r="K71"/>
    </row>
    <row r="72" spans="1:11" ht="12.95" customHeight="1">
      <c r="A72" s="34">
        <v>70</v>
      </c>
      <c r="B72" s="23" t="s">
        <v>199</v>
      </c>
      <c r="C72" s="264">
        <v>1982</v>
      </c>
      <c r="D72" s="264" t="s">
        <v>398</v>
      </c>
      <c r="E72" s="43" t="str">
        <f t="shared" ca="1" si="3"/>
        <v>M</v>
      </c>
      <c r="F72" s="266">
        <f t="shared" ca="1" si="4"/>
        <v>32</v>
      </c>
      <c r="G72" s="12" t="s">
        <v>320</v>
      </c>
      <c r="H72" s="346"/>
      <c r="I72" s="51"/>
      <c r="J72" s="344">
        <f t="shared" si="5"/>
        <v>0</v>
      </c>
      <c r="K72"/>
    </row>
    <row r="73" spans="1:11" ht="12.95" customHeight="1">
      <c r="A73" s="34">
        <v>71</v>
      </c>
      <c r="B73" s="23" t="s">
        <v>200</v>
      </c>
      <c r="C73" s="264">
        <v>1974</v>
      </c>
      <c r="D73" s="264" t="s">
        <v>398</v>
      </c>
      <c r="E73" s="43" t="str">
        <f t="shared" ca="1" si="3"/>
        <v>V1</v>
      </c>
      <c r="F73" s="266">
        <f t="shared" ca="1" si="4"/>
        <v>40</v>
      </c>
      <c r="G73" s="12" t="s">
        <v>363</v>
      </c>
      <c r="H73" s="346"/>
      <c r="I73" s="51"/>
      <c r="J73" s="344">
        <f t="shared" si="5"/>
        <v>0</v>
      </c>
      <c r="K73"/>
    </row>
    <row r="74" spans="1:11" ht="12.95" customHeight="1">
      <c r="A74" s="34">
        <v>72</v>
      </c>
      <c r="B74" s="23" t="s">
        <v>201</v>
      </c>
      <c r="C74" s="264">
        <v>1988</v>
      </c>
      <c r="D74" s="264" t="s">
        <v>399</v>
      </c>
      <c r="E74" s="43" t="str">
        <f t="shared" ca="1" si="3"/>
        <v>Ž</v>
      </c>
      <c r="F74" s="266">
        <f t="shared" ca="1" si="4"/>
        <v>26</v>
      </c>
      <c r="G74" s="12" t="s">
        <v>335</v>
      </c>
      <c r="H74" s="346"/>
      <c r="I74" s="51"/>
      <c r="J74" s="344">
        <f t="shared" si="5"/>
        <v>0</v>
      </c>
      <c r="K74"/>
    </row>
    <row r="75" spans="1:11" ht="12.95" customHeight="1">
      <c r="A75" s="34">
        <v>73</v>
      </c>
      <c r="B75" s="23" t="s">
        <v>202</v>
      </c>
      <c r="C75" s="264">
        <v>1995</v>
      </c>
      <c r="D75" s="264" t="s">
        <v>398</v>
      </c>
      <c r="E75" s="43" t="str">
        <f t="shared" ca="1" si="3"/>
        <v>M</v>
      </c>
      <c r="F75" s="266">
        <f t="shared" ca="1" si="4"/>
        <v>19</v>
      </c>
      <c r="G75" s="12" t="s">
        <v>59</v>
      </c>
      <c r="H75" s="346"/>
      <c r="I75" s="51"/>
      <c r="J75" s="344">
        <f t="shared" si="5"/>
        <v>0</v>
      </c>
      <c r="K75"/>
    </row>
    <row r="76" spans="1:11" ht="12.95" customHeight="1">
      <c r="A76" s="34">
        <v>74</v>
      </c>
      <c r="B76" s="23" t="s">
        <v>203</v>
      </c>
      <c r="C76" s="264">
        <v>1990</v>
      </c>
      <c r="D76" s="264" t="s">
        <v>398</v>
      </c>
      <c r="E76" s="43" t="str">
        <f t="shared" ca="1" si="3"/>
        <v>M</v>
      </c>
      <c r="F76" s="266">
        <f t="shared" ca="1" si="4"/>
        <v>24</v>
      </c>
      <c r="G76" s="12" t="s">
        <v>367</v>
      </c>
      <c r="H76" s="346"/>
      <c r="I76" s="51"/>
      <c r="J76" s="344">
        <f t="shared" si="5"/>
        <v>0</v>
      </c>
      <c r="K76"/>
    </row>
    <row r="77" spans="1:11" ht="12.95" customHeight="1">
      <c r="A77" s="34">
        <v>75</v>
      </c>
      <c r="B77" s="23" t="s">
        <v>132</v>
      </c>
      <c r="C77" s="264">
        <v>1972</v>
      </c>
      <c r="D77" s="264" t="s">
        <v>398</v>
      </c>
      <c r="E77" s="43" t="str">
        <f t="shared" ca="1" si="3"/>
        <v>V1</v>
      </c>
      <c r="F77" s="266">
        <f t="shared" ca="1" si="4"/>
        <v>42</v>
      </c>
      <c r="G77" s="12" t="s">
        <v>342</v>
      </c>
      <c r="H77" s="346"/>
      <c r="I77" s="51"/>
      <c r="J77" s="344">
        <f t="shared" si="5"/>
        <v>0</v>
      </c>
      <c r="K77"/>
    </row>
    <row r="78" spans="1:11" ht="12.95" customHeight="1">
      <c r="A78" s="34">
        <v>76</v>
      </c>
      <c r="B78" s="1" t="s">
        <v>118</v>
      </c>
      <c r="C78" s="265">
        <v>1998</v>
      </c>
      <c r="D78" s="265" t="s">
        <v>398</v>
      </c>
      <c r="E78" s="43" t="str">
        <f t="shared" ca="1" si="3"/>
        <v>M</v>
      </c>
      <c r="F78" s="266">
        <f t="shared" ca="1" si="4"/>
        <v>16</v>
      </c>
      <c r="G78" s="254" t="s">
        <v>334</v>
      </c>
      <c r="H78" s="346"/>
      <c r="I78" s="51"/>
      <c r="J78" s="344">
        <f t="shared" si="5"/>
        <v>0</v>
      </c>
      <c r="K78"/>
    </row>
    <row r="79" spans="1:11" ht="12.95" customHeight="1">
      <c r="A79" s="34">
        <v>77</v>
      </c>
      <c r="B79" s="1" t="s">
        <v>93</v>
      </c>
      <c r="C79" s="265">
        <v>1990</v>
      </c>
      <c r="D79" s="265" t="s">
        <v>398</v>
      </c>
      <c r="E79" s="43" t="str">
        <f t="shared" ca="1" si="3"/>
        <v>M</v>
      </c>
      <c r="F79" s="266">
        <f t="shared" ca="1" si="4"/>
        <v>24</v>
      </c>
      <c r="G79" s="254" t="s">
        <v>334</v>
      </c>
      <c r="H79" s="346"/>
      <c r="I79" s="51"/>
      <c r="J79" s="344">
        <f t="shared" si="5"/>
        <v>0</v>
      </c>
      <c r="K79"/>
    </row>
    <row r="80" spans="1:11" ht="12.95" customHeight="1">
      <c r="A80" s="34">
        <v>78</v>
      </c>
      <c r="B80" s="1" t="s">
        <v>93</v>
      </c>
      <c r="C80" s="265">
        <v>1963</v>
      </c>
      <c r="D80" s="265" t="s">
        <v>398</v>
      </c>
      <c r="E80" s="43" t="str">
        <f t="shared" ca="1" si="3"/>
        <v>V2</v>
      </c>
      <c r="F80" s="266">
        <f t="shared" ca="1" si="4"/>
        <v>51</v>
      </c>
      <c r="G80" s="254" t="s">
        <v>334</v>
      </c>
      <c r="H80" s="346"/>
      <c r="I80" s="51"/>
      <c r="J80" s="344">
        <f t="shared" si="5"/>
        <v>0</v>
      </c>
      <c r="K80"/>
    </row>
    <row r="81" spans="1:11" ht="12.95" customHeight="1">
      <c r="A81" s="34">
        <v>79</v>
      </c>
      <c r="B81" s="23" t="s">
        <v>61</v>
      </c>
      <c r="C81" s="264">
        <v>1968</v>
      </c>
      <c r="D81" s="264" t="s">
        <v>398</v>
      </c>
      <c r="E81" s="43" t="str">
        <f t="shared" ca="1" si="3"/>
        <v>V1</v>
      </c>
      <c r="F81" s="266">
        <f t="shared" ca="1" si="4"/>
        <v>46</v>
      </c>
      <c r="G81" s="12" t="s">
        <v>356</v>
      </c>
      <c r="H81" s="346"/>
      <c r="I81" s="51"/>
      <c r="J81" s="344">
        <f t="shared" si="5"/>
        <v>0</v>
      </c>
      <c r="K81"/>
    </row>
    <row r="82" spans="1:11" ht="12.95" customHeight="1">
      <c r="A82" s="34">
        <v>80</v>
      </c>
      <c r="B82" s="23" t="s">
        <v>204</v>
      </c>
      <c r="C82" s="264">
        <v>1976</v>
      </c>
      <c r="D82" s="264" t="s">
        <v>398</v>
      </c>
      <c r="E82" s="43" t="str">
        <f t="shared" ca="1" si="3"/>
        <v>M</v>
      </c>
      <c r="F82" s="266">
        <f t="shared" ca="1" si="4"/>
        <v>38</v>
      </c>
      <c r="G82" s="12" t="s">
        <v>335</v>
      </c>
      <c r="H82" s="346"/>
      <c r="I82" s="51"/>
      <c r="J82" s="344">
        <f t="shared" si="5"/>
        <v>0</v>
      </c>
      <c r="K82"/>
    </row>
    <row r="83" spans="1:11" ht="12.95" customHeight="1">
      <c r="A83" s="34">
        <v>81</v>
      </c>
      <c r="B83" s="23" t="s">
        <v>205</v>
      </c>
      <c r="C83" s="264">
        <v>1987</v>
      </c>
      <c r="D83" s="264" t="s">
        <v>398</v>
      </c>
      <c r="E83" s="43" t="str">
        <f t="shared" ca="1" si="3"/>
        <v>M</v>
      </c>
      <c r="F83" s="266">
        <f t="shared" ca="1" si="4"/>
        <v>27</v>
      </c>
      <c r="G83" s="12" t="s">
        <v>368</v>
      </c>
      <c r="H83" s="346"/>
      <c r="I83" s="51"/>
      <c r="J83" s="344">
        <f t="shared" si="5"/>
        <v>0</v>
      </c>
      <c r="K83"/>
    </row>
    <row r="84" spans="1:11" ht="12.95" customHeight="1">
      <c r="A84" s="34">
        <v>82</v>
      </c>
      <c r="B84" s="23" t="s">
        <v>123</v>
      </c>
      <c r="C84" s="264">
        <v>1997</v>
      </c>
      <c r="D84" s="264" t="s">
        <v>398</v>
      </c>
      <c r="E84" s="43" t="str">
        <f t="shared" ca="1" si="3"/>
        <v>M</v>
      </c>
      <c r="F84" s="266">
        <f t="shared" ca="1" si="4"/>
        <v>17</v>
      </c>
      <c r="G84" s="12" t="s">
        <v>334</v>
      </c>
      <c r="H84" s="346"/>
      <c r="I84" s="51"/>
      <c r="J84" s="344">
        <f t="shared" si="5"/>
        <v>0</v>
      </c>
      <c r="K84"/>
    </row>
    <row r="85" spans="1:11" ht="12.95" customHeight="1">
      <c r="A85" s="34">
        <v>83</v>
      </c>
      <c r="B85" s="23" t="s">
        <v>206</v>
      </c>
      <c r="C85" s="264">
        <v>1988</v>
      </c>
      <c r="D85" s="264" t="s">
        <v>399</v>
      </c>
      <c r="E85" s="4" t="str">
        <f t="shared" ca="1" si="3"/>
        <v>Ž</v>
      </c>
      <c r="F85" s="123">
        <f t="shared" ca="1" si="4"/>
        <v>26</v>
      </c>
      <c r="G85" s="12" t="s">
        <v>327</v>
      </c>
      <c r="H85" s="346"/>
      <c r="I85" s="51"/>
      <c r="J85" s="344">
        <f t="shared" si="5"/>
        <v>0</v>
      </c>
      <c r="K85"/>
    </row>
    <row r="86" spans="1:11" ht="12.95" customHeight="1">
      <c r="A86" s="34">
        <v>84</v>
      </c>
      <c r="B86" s="23" t="s">
        <v>207</v>
      </c>
      <c r="C86" s="264">
        <v>1982</v>
      </c>
      <c r="D86" s="264" t="s">
        <v>398</v>
      </c>
      <c r="E86" s="43" t="str">
        <f t="shared" ca="1" si="3"/>
        <v>M</v>
      </c>
      <c r="F86" s="266">
        <f t="shared" ca="1" si="4"/>
        <v>32</v>
      </c>
      <c r="G86" s="12" t="s">
        <v>364</v>
      </c>
      <c r="H86" s="346"/>
      <c r="I86" s="51"/>
      <c r="J86" s="344">
        <f t="shared" si="5"/>
        <v>0</v>
      </c>
      <c r="K86"/>
    </row>
    <row r="87" spans="1:11" ht="12.95" customHeight="1">
      <c r="A87" s="34">
        <v>85</v>
      </c>
      <c r="B87" s="100" t="s">
        <v>81</v>
      </c>
      <c r="C87" s="102">
        <v>1969</v>
      </c>
      <c r="D87" s="102" t="s">
        <v>399</v>
      </c>
      <c r="E87" s="43" t="str">
        <f t="shared" ca="1" si="3"/>
        <v>ŽV</v>
      </c>
      <c r="F87" s="266">
        <f t="shared" ca="1" si="4"/>
        <v>45</v>
      </c>
      <c r="G87" s="252" t="s">
        <v>329</v>
      </c>
      <c r="H87" s="346"/>
      <c r="I87" s="51"/>
      <c r="J87" s="344">
        <f t="shared" si="5"/>
        <v>0</v>
      </c>
      <c r="K87"/>
    </row>
    <row r="88" spans="1:11" ht="12.95" customHeight="1">
      <c r="A88" s="34">
        <v>86</v>
      </c>
      <c r="B88" s="23" t="s">
        <v>208</v>
      </c>
      <c r="C88" s="264">
        <v>1956</v>
      </c>
      <c r="D88" s="264" t="s">
        <v>398</v>
      </c>
      <c r="E88" s="43" t="str">
        <f t="shared" ca="1" si="3"/>
        <v>V2</v>
      </c>
      <c r="F88" s="266">
        <f t="shared" ca="1" si="4"/>
        <v>58</v>
      </c>
      <c r="G88" s="12" t="s">
        <v>369</v>
      </c>
      <c r="H88" s="346"/>
      <c r="I88" s="51"/>
      <c r="J88" s="344">
        <f t="shared" si="5"/>
        <v>0</v>
      </c>
      <c r="K88"/>
    </row>
    <row r="89" spans="1:11" ht="12.95" customHeight="1">
      <c r="A89" s="34">
        <v>87</v>
      </c>
      <c r="B89" s="23" t="s">
        <v>53</v>
      </c>
      <c r="C89" s="264">
        <v>1971</v>
      </c>
      <c r="D89" s="264" t="s">
        <v>398</v>
      </c>
      <c r="E89" s="43" t="str">
        <f t="shared" ca="1" si="3"/>
        <v>V1</v>
      </c>
      <c r="F89" s="266">
        <f t="shared" ca="1" si="4"/>
        <v>43</v>
      </c>
      <c r="G89" s="12" t="s">
        <v>59</v>
      </c>
      <c r="H89" s="346"/>
      <c r="I89" s="51"/>
      <c r="J89" s="344">
        <f t="shared" si="5"/>
        <v>0</v>
      </c>
      <c r="K89"/>
    </row>
    <row r="90" spans="1:11" ht="12.95" customHeight="1">
      <c r="A90" s="34">
        <v>88</v>
      </c>
      <c r="B90" s="250" t="s">
        <v>87</v>
      </c>
      <c r="C90" s="123">
        <v>1976</v>
      </c>
      <c r="D90" s="123" t="s">
        <v>398</v>
      </c>
      <c r="E90" s="43" t="str">
        <f t="shared" ca="1" si="3"/>
        <v>M</v>
      </c>
      <c r="F90" s="266">
        <f t="shared" ca="1" si="4"/>
        <v>38</v>
      </c>
      <c r="G90" s="252" t="s">
        <v>331</v>
      </c>
      <c r="H90" s="346"/>
      <c r="I90" s="51"/>
      <c r="J90" s="344">
        <f t="shared" si="5"/>
        <v>0</v>
      </c>
      <c r="K90"/>
    </row>
    <row r="91" spans="1:11" ht="12.95" customHeight="1">
      <c r="A91" s="34">
        <v>89</v>
      </c>
      <c r="B91" s="23" t="s">
        <v>209</v>
      </c>
      <c r="C91" s="264">
        <v>1962</v>
      </c>
      <c r="D91" s="264" t="s">
        <v>398</v>
      </c>
      <c r="E91" s="43" t="str">
        <f t="shared" ca="1" si="3"/>
        <v>V2</v>
      </c>
      <c r="F91" s="266">
        <f t="shared" ca="1" si="4"/>
        <v>52</v>
      </c>
      <c r="G91" s="12" t="s">
        <v>370</v>
      </c>
      <c r="H91" s="346"/>
      <c r="I91" s="51"/>
      <c r="J91" s="344">
        <f t="shared" si="5"/>
        <v>0</v>
      </c>
      <c r="K91"/>
    </row>
    <row r="92" spans="1:11" ht="12.95" customHeight="1">
      <c r="A92" s="34">
        <v>90</v>
      </c>
      <c r="B92" s="100" t="s">
        <v>70</v>
      </c>
      <c r="C92" s="102">
        <v>1982</v>
      </c>
      <c r="D92" s="102" t="s">
        <v>399</v>
      </c>
      <c r="E92" s="43" t="str">
        <f t="shared" ca="1" si="3"/>
        <v>Ž</v>
      </c>
      <c r="F92" s="266">
        <f t="shared" ca="1" si="4"/>
        <v>32</v>
      </c>
      <c r="G92" s="252" t="s">
        <v>320</v>
      </c>
      <c r="H92" s="346"/>
      <c r="I92" s="51"/>
      <c r="J92" s="344">
        <f t="shared" si="5"/>
        <v>0</v>
      </c>
      <c r="K92"/>
    </row>
    <row r="93" spans="1:11" ht="12.95" customHeight="1">
      <c r="A93" s="34">
        <v>91</v>
      </c>
      <c r="B93" s="23" t="s">
        <v>28</v>
      </c>
      <c r="C93" s="264">
        <v>1977</v>
      </c>
      <c r="D93" s="264" t="s">
        <v>399</v>
      </c>
      <c r="E93" s="43" t="str">
        <f t="shared" ca="1" si="3"/>
        <v>ŽV</v>
      </c>
      <c r="F93" s="266">
        <f t="shared" ca="1" si="4"/>
        <v>37</v>
      </c>
      <c r="G93" s="12" t="s">
        <v>353</v>
      </c>
      <c r="H93" s="346"/>
      <c r="I93" s="51"/>
      <c r="J93" s="344">
        <f t="shared" si="5"/>
        <v>0</v>
      </c>
      <c r="K93"/>
    </row>
    <row r="94" spans="1:11" ht="12.95" customHeight="1">
      <c r="A94" s="34">
        <v>92</v>
      </c>
      <c r="B94" s="23" t="s">
        <v>210</v>
      </c>
      <c r="C94" s="264">
        <v>1996</v>
      </c>
      <c r="D94" s="264" t="s">
        <v>398</v>
      </c>
      <c r="E94" s="43" t="str">
        <f t="shared" ca="1" si="3"/>
        <v>M</v>
      </c>
      <c r="F94" s="266">
        <f t="shared" ca="1" si="4"/>
        <v>18</v>
      </c>
      <c r="G94" s="12" t="s">
        <v>59</v>
      </c>
      <c r="H94" s="346"/>
      <c r="I94" s="51"/>
      <c r="J94" s="344">
        <f t="shared" si="5"/>
        <v>0</v>
      </c>
      <c r="K94"/>
    </row>
    <row r="95" spans="1:11" ht="12.95" customHeight="1">
      <c r="A95" s="34">
        <v>93</v>
      </c>
      <c r="B95" s="23" t="s">
        <v>211</v>
      </c>
      <c r="C95" s="264">
        <v>1992</v>
      </c>
      <c r="D95" s="264" t="s">
        <v>399</v>
      </c>
      <c r="E95" s="43" t="str">
        <f t="shared" ca="1" si="3"/>
        <v>Ž</v>
      </c>
      <c r="F95" s="266">
        <f t="shared" ca="1" si="4"/>
        <v>22</v>
      </c>
      <c r="G95" s="12" t="s">
        <v>324</v>
      </c>
      <c r="H95" s="346"/>
      <c r="I95" s="51"/>
      <c r="J95" s="344">
        <f t="shared" si="5"/>
        <v>0</v>
      </c>
      <c r="K95"/>
    </row>
    <row r="96" spans="1:11" ht="12.95" customHeight="1">
      <c r="A96" s="34">
        <v>94</v>
      </c>
      <c r="B96" s="1" t="s">
        <v>96</v>
      </c>
      <c r="C96" s="265">
        <v>1983</v>
      </c>
      <c r="D96" s="265" t="s">
        <v>398</v>
      </c>
      <c r="E96" s="43" t="str">
        <f t="shared" ca="1" si="3"/>
        <v>M</v>
      </c>
      <c r="F96" s="266">
        <f t="shared" ca="1" si="4"/>
        <v>31</v>
      </c>
      <c r="G96" s="254" t="s">
        <v>335</v>
      </c>
      <c r="H96" s="346"/>
      <c r="I96" s="51"/>
      <c r="J96" s="344">
        <f t="shared" si="5"/>
        <v>0</v>
      </c>
      <c r="K96"/>
    </row>
    <row r="97" spans="1:11" ht="12.95" customHeight="1">
      <c r="A97" s="34">
        <v>95</v>
      </c>
      <c r="B97" s="23" t="s">
        <v>212</v>
      </c>
      <c r="C97" s="264">
        <v>1977</v>
      </c>
      <c r="D97" s="264" t="s">
        <v>398</v>
      </c>
      <c r="E97" s="43" t="str">
        <f t="shared" ca="1" si="3"/>
        <v>M</v>
      </c>
      <c r="F97" s="266">
        <f t="shared" ca="1" si="4"/>
        <v>37</v>
      </c>
      <c r="G97" s="12" t="s">
        <v>317</v>
      </c>
      <c r="H97" s="346"/>
      <c r="I97" s="51"/>
      <c r="J97" s="344">
        <f t="shared" si="5"/>
        <v>0</v>
      </c>
      <c r="K97"/>
    </row>
    <row r="98" spans="1:11" ht="12.95" customHeight="1">
      <c r="A98" s="34">
        <v>96</v>
      </c>
      <c r="B98" s="23" t="s">
        <v>213</v>
      </c>
      <c r="C98" s="264">
        <v>1976</v>
      </c>
      <c r="D98" s="264" t="s">
        <v>398</v>
      </c>
      <c r="E98" s="43" t="str">
        <f t="shared" ca="1" si="3"/>
        <v>M</v>
      </c>
      <c r="F98" s="266">
        <f t="shared" ca="1" si="4"/>
        <v>38</v>
      </c>
      <c r="G98" s="12" t="s">
        <v>327</v>
      </c>
      <c r="H98" s="346"/>
      <c r="I98" s="51"/>
      <c r="J98" s="344">
        <f t="shared" si="5"/>
        <v>0</v>
      </c>
      <c r="K98"/>
    </row>
    <row r="99" spans="1:11" ht="12.95" customHeight="1">
      <c r="A99" s="34">
        <v>97</v>
      </c>
      <c r="B99" s="23" t="s">
        <v>138</v>
      </c>
      <c r="C99" s="264">
        <v>1976</v>
      </c>
      <c r="D99" s="264" t="s">
        <v>398</v>
      </c>
      <c r="E99" s="43" t="str">
        <f t="shared" ca="1" si="3"/>
        <v>M</v>
      </c>
      <c r="F99" s="266">
        <f t="shared" ca="1" si="4"/>
        <v>38</v>
      </c>
      <c r="G99" s="12" t="s">
        <v>327</v>
      </c>
      <c r="H99" s="346"/>
      <c r="I99" s="51"/>
      <c r="J99" s="344">
        <f t="shared" si="5"/>
        <v>0</v>
      </c>
      <c r="K99"/>
    </row>
    <row r="100" spans="1:11" ht="12.95" customHeight="1">
      <c r="A100" s="34">
        <v>98</v>
      </c>
      <c r="B100" s="23" t="s">
        <v>214</v>
      </c>
      <c r="C100" s="264">
        <v>1975</v>
      </c>
      <c r="D100" s="264" t="s">
        <v>398</v>
      </c>
      <c r="E100" s="43" t="str">
        <f t="shared" ca="1" si="3"/>
        <v>M</v>
      </c>
      <c r="F100" s="266">
        <f t="shared" ca="1" si="4"/>
        <v>39</v>
      </c>
      <c r="G100" s="12" t="s">
        <v>358</v>
      </c>
      <c r="H100" s="346"/>
      <c r="I100" s="51"/>
      <c r="J100" s="344">
        <f t="shared" si="5"/>
        <v>0</v>
      </c>
      <c r="K100"/>
    </row>
    <row r="101" spans="1:11" ht="12.95" customHeight="1">
      <c r="A101" s="34">
        <v>99</v>
      </c>
      <c r="B101" s="23" t="s">
        <v>215</v>
      </c>
      <c r="C101" s="264">
        <v>1992</v>
      </c>
      <c r="D101" s="264" t="s">
        <v>398</v>
      </c>
      <c r="E101" s="43" t="str">
        <f t="shared" ca="1" si="3"/>
        <v>M</v>
      </c>
      <c r="F101" s="266">
        <f t="shared" ca="1" si="4"/>
        <v>22</v>
      </c>
      <c r="G101" s="12" t="s">
        <v>331</v>
      </c>
      <c r="H101" s="346"/>
      <c r="I101" s="51"/>
      <c r="J101" s="344">
        <f t="shared" si="5"/>
        <v>0</v>
      </c>
      <c r="K101"/>
    </row>
    <row r="102" spans="1:11" ht="12.95" customHeight="1">
      <c r="A102" s="34">
        <v>100</v>
      </c>
      <c r="B102" s="23" t="s">
        <v>129</v>
      </c>
      <c r="C102" s="264">
        <v>1964</v>
      </c>
      <c r="D102" s="264" t="s">
        <v>398</v>
      </c>
      <c r="E102" s="43" t="str">
        <f t="shared" ca="1" si="3"/>
        <v>V2</v>
      </c>
      <c r="F102" s="266">
        <f t="shared" ca="1" si="4"/>
        <v>50</v>
      </c>
      <c r="G102" s="12" t="s">
        <v>321</v>
      </c>
      <c r="H102" s="346"/>
      <c r="I102" s="51"/>
      <c r="J102" s="344">
        <f t="shared" si="5"/>
        <v>0</v>
      </c>
      <c r="K102"/>
    </row>
    <row r="103" spans="1:11" ht="12.95" customHeight="1">
      <c r="A103" s="34">
        <v>101</v>
      </c>
      <c r="B103" s="1" t="s">
        <v>83</v>
      </c>
      <c r="C103" s="265">
        <v>1996</v>
      </c>
      <c r="D103" s="265" t="s">
        <v>399</v>
      </c>
      <c r="E103" s="43" t="str">
        <f t="shared" ca="1" si="3"/>
        <v>Ž</v>
      </c>
      <c r="F103" s="266">
        <f t="shared" ca="1" si="4"/>
        <v>18</v>
      </c>
      <c r="G103" s="253" t="s">
        <v>321</v>
      </c>
      <c r="H103" s="346"/>
      <c r="I103" s="51"/>
      <c r="J103" s="344">
        <f t="shared" si="5"/>
        <v>0</v>
      </c>
      <c r="K103"/>
    </row>
    <row r="104" spans="1:11" ht="12.95" customHeight="1">
      <c r="A104" s="34">
        <v>102</v>
      </c>
      <c r="B104" s="1" t="s">
        <v>71</v>
      </c>
      <c r="C104" s="265">
        <v>1973</v>
      </c>
      <c r="D104" s="265" t="s">
        <v>399</v>
      </c>
      <c r="E104" s="43" t="str">
        <f t="shared" ca="1" si="3"/>
        <v>ŽV</v>
      </c>
      <c r="F104" s="266">
        <f t="shared" ca="1" si="4"/>
        <v>41</v>
      </c>
      <c r="G104" s="254" t="s">
        <v>321</v>
      </c>
      <c r="H104" s="346"/>
      <c r="I104" s="51"/>
      <c r="J104" s="344">
        <f t="shared" si="5"/>
        <v>0</v>
      </c>
      <c r="K104"/>
    </row>
    <row r="105" spans="1:11" ht="12.95" customHeight="1">
      <c r="A105" s="34">
        <v>103</v>
      </c>
      <c r="B105" s="23" t="s">
        <v>216</v>
      </c>
      <c r="C105" s="264">
        <v>1947</v>
      </c>
      <c r="D105" s="264" t="s">
        <v>398</v>
      </c>
      <c r="E105" s="43" t="str">
        <f t="shared" ca="1" si="3"/>
        <v>V3</v>
      </c>
      <c r="F105" s="266">
        <f t="shared" ca="1" si="4"/>
        <v>67</v>
      </c>
      <c r="G105" s="12" t="s">
        <v>322</v>
      </c>
      <c r="H105" s="346"/>
      <c r="I105" s="51"/>
      <c r="J105" s="344">
        <f t="shared" si="5"/>
        <v>0</v>
      </c>
      <c r="K105"/>
    </row>
    <row r="106" spans="1:11" ht="12.95" customHeight="1">
      <c r="A106" s="34">
        <v>104</v>
      </c>
      <c r="B106" s="23" t="s">
        <v>24</v>
      </c>
      <c r="C106" s="264">
        <v>1983</v>
      </c>
      <c r="D106" s="264" t="s">
        <v>398</v>
      </c>
      <c r="E106" s="43" t="str">
        <f t="shared" ca="1" si="3"/>
        <v>M</v>
      </c>
      <c r="F106" s="266">
        <f t="shared" ca="1" si="4"/>
        <v>31</v>
      </c>
      <c r="G106" s="12" t="s">
        <v>353</v>
      </c>
      <c r="H106" s="346"/>
      <c r="I106" s="51"/>
      <c r="J106" s="344">
        <f t="shared" si="5"/>
        <v>0</v>
      </c>
      <c r="K106"/>
    </row>
    <row r="107" spans="1:11" ht="12.95" customHeight="1">
      <c r="A107" s="34">
        <v>105</v>
      </c>
      <c r="B107" s="23" t="s">
        <v>52</v>
      </c>
      <c r="C107" s="264">
        <v>1987</v>
      </c>
      <c r="D107" s="264" t="s">
        <v>398</v>
      </c>
      <c r="E107" s="43" t="str">
        <f t="shared" ca="1" si="3"/>
        <v>M</v>
      </c>
      <c r="F107" s="266">
        <f t="shared" ca="1" si="4"/>
        <v>27</v>
      </c>
      <c r="G107" s="12" t="s">
        <v>65</v>
      </c>
      <c r="H107" s="346"/>
      <c r="I107" s="51"/>
      <c r="J107" s="344">
        <f t="shared" si="5"/>
        <v>0</v>
      </c>
      <c r="K107"/>
    </row>
    <row r="108" spans="1:11" ht="12.95" customHeight="1">
      <c r="A108" s="34">
        <v>106</v>
      </c>
      <c r="B108" s="100" t="s">
        <v>119</v>
      </c>
      <c r="C108" s="102">
        <v>1974</v>
      </c>
      <c r="D108" s="102" t="s">
        <v>398</v>
      </c>
      <c r="E108" s="43" t="str">
        <f t="shared" ca="1" si="3"/>
        <v>V1</v>
      </c>
      <c r="F108" s="266">
        <f t="shared" ca="1" si="4"/>
        <v>40</v>
      </c>
      <c r="G108" s="252" t="s">
        <v>321</v>
      </c>
      <c r="H108" s="346"/>
      <c r="I108" s="51"/>
      <c r="J108" s="344">
        <f t="shared" si="5"/>
        <v>0</v>
      </c>
      <c r="K108"/>
    </row>
    <row r="109" spans="1:11" ht="12.95" customHeight="1">
      <c r="A109" s="34">
        <v>107</v>
      </c>
      <c r="B109" s="23" t="s">
        <v>217</v>
      </c>
      <c r="C109" s="264">
        <v>1965</v>
      </c>
      <c r="D109" s="264" t="s">
        <v>398</v>
      </c>
      <c r="E109" s="43" t="str">
        <f t="shared" ca="1" si="3"/>
        <v>V1</v>
      </c>
      <c r="F109" s="266">
        <f t="shared" ca="1" si="4"/>
        <v>49</v>
      </c>
      <c r="G109" s="12" t="s">
        <v>371</v>
      </c>
      <c r="H109" s="346"/>
      <c r="I109" s="51"/>
      <c r="J109" s="344">
        <f t="shared" si="5"/>
        <v>0</v>
      </c>
      <c r="K109"/>
    </row>
    <row r="110" spans="1:11" ht="12.95" customHeight="1">
      <c r="A110" s="34">
        <v>108</v>
      </c>
      <c r="B110" s="23" t="s">
        <v>218</v>
      </c>
      <c r="C110" s="264">
        <v>1986</v>
      </c>
      <c r="D110" s="264" t="s">
        <v>398</v>
      </c>
      <c r="E110" s="43" t="str">
        <f t="shared" ca="1" si="3"/>
        <v>M</v>
      </c>
      <c r="F110" s="266">
        <f t="shared" ca="1" si="4"/>
        <v>28</v>
      </c>
      <c r="G110" s="12" t="s">
        <v>327</v>
      </c>
      <c r="H110" s="346"/>
      <c r="I110" s="51"/>
      <c r="J110" s="344">
        <f t="shared" si="5"/>
        <v>0</v>
      </c>
      <c r="K110"/>
    </row>
    <row r="111" spans="1:11" ht="12.95" customHeight="1">
      <c r="A111" s="34">
        <v>109</v>
      </c>
      <c r="B111" s="23" t="s">
        <v>219</v>
      </c>
      <c r="C111" s="264">
        <v>1977</v>
      </c>
      <c r="D111" s="264" t="s">
        <v>398</v>
      </c>
      <c r="E111" s="43" t="str">
        <f t="shared" ca="1" si="3"/>
        <v>M</v>
      </c>
      <c r="F111" s="266">
        <f t="shared" ca="1" si="4"/>
        <v>37</v>
      </c>
      <c r="G111" s="12" t="s">
        <v>372</v>
      </c>
      <c r="H111" s="346"/>
      <c r="I111" s="51"/>
      <c r="J111" s="344">
        <f t="shared" si="5"/>
        <v>0</v>
      </c>
      <c r="K111"/>
    </row>
    <row r="112" spans="1:11" ht="12.95" customHeight="1">
      <c r="A112" s="34">
        <v>110</v>
      </c>
      <c r="B112" s="23" t="s">
        <v>220</v>
      </c>
      <c r="C112" s="264">
        <v>1985</v>
      </c>
      <c r="D112" s="264" t="s">
        <v>399</v>
      </c>
      <c r="E112" s="43" t="str">
        <f t="shared" ca="1" si="3"/>
        <v>Ž</v>
      </c>
      <c r="F112" s="266">
        <f t="shared" ca="1" si="4"/>
        <v>29</v>
      </c>
      <c r="G112" s="12" t="s">
        <v>373</v>
      </c>
      <c r="H112" s="346"/>
      <c r="I112" s="51"/>
      <c r="J112" s="344">
        <f t="shared" si="5"/>
        <v>0</v>
      </c>
      <c r="K112"/>
    </row>
    <row r="113" spans="1:11" ht="12.95" customHeight="1">
      <c r="A113" s="34">
        <v>111</v>
      </c>
      <c r="B113" s="23" t="s">
        <v>221</v>
      </c>
      <c r="C113" s="264">
        <v>1978</v>
      </c>
      <c r="D113" s="264" t="s">
        <v>399</v>
      </c>
      <c r="E113" s="43" t="str">
        <f t="shared" ca="1" si="3"/>
        <v>ŽV</v>
      </c>
      <c r="F113" s="266">
        <f t="shared" ca="1" si="4"/>
        <v>36</v>
      </c>
      <c r="G113" s="12" t="s">
        <v>60</v>
      </c>
      <c r="H113" s="346"/>
      <c r="I113" s="51"/>
      <c r="J113" s="344">
        <f t="shared" si="5"/>
        <v>0</v>
      </c>
      <c r="K113"/>
    </row>
    <row r="114" spans="1:11" ht="12.95" customHeight="1">
      <c r="A114" s="34">
        <v>112</v>
      </c>
      <c r="B114" s="23" t="s">
        <v>222</v>
      </c>
      <c r="C114" s="264">
        <v>1982</v>
      </c>
      <c r="D114" s="264" t="s">
        <v>398</v>
      </c>
      <c r="E114" s="43" t="str">
        <f t="shared" ca="1" si="3"/>
        <v>M</v>
      </c>
      <c r="F114" s="266">
        <f t="shared" ca="1" si="4"/>
        <v>32</v>
      </c>
      <c r="G114" s="12" t="s">
        <v>374</v>
      </c>
      <c r="H114" s="346"/>
      <c r="I114" s="51"/>
      <c r="J114" s="344">
        <f t="shared" si="5"/>
        <v>0</v>
      </c>
      <c r="K114"/>
    </row>
    <row r="115" spans="1:11" ht="12.95" customHeight="1">
      <c r="A115" s="34">
        <v>113</v>
      </c>
      <c r="B115" s="23" t="s">
        <v>223</v>
      </c>
      <c r="C115" s="264">
        <v>1971</v>
      </c>
      <c r="D115" s="264" t="s">
        <v>398</v>
      </c>
      <c r="E115" s="43" t="str">
        <f t="shared" ca="1" si="3"/>
        <v>V1</v>
      </c>
      <c r="F115" s="266">
        <f t="shared" ca="1" si="4"/>
        <v>43</v>
      </c>
      <c r="G115" s="12" t="s">
        <v>375</v>
      </c>
      <c r="H115" s="346"/>
      <c r="I115" s="51"/>
      <c r="J115" s="344">
        <f t="shared" si="5"/>
        <v>0</v>
      </c>
      <c r="K115"/>
    </row>
    <row r="116" spans="1:11" ht="12.95" customHeight="1">
      <c r="A116" s="34">
        <v>114</v>
      </c>
      <c r="B116" s="23" t="s">
        <v>224</v>
      </c>
      <c r="C116" s="264">
        <v>1988</v>
      </c>
      <c r="D116" s="264" t="s">
        <v>399</v>
      </c>
      <c r="E116" s="43" t="str">
        <f t="shared" ca="1" si="3"/>
        <v>Ž</v>
      </c>
      <c r="F116" s="266">
        <f t="shared" ca="1" si="4"/>
        <v>26</v>
      </c>
      <c r="G116" s="12" t="s">
        <v>375</v>
      </c>
      <c r="H116" s="346"/>
      <c r="I116" s="51"/>
      <c r="J116" s="344">
        <f t="shared" si="5"/>
        <v>0</v>
      </c>
      <c r="K116"/>
    </row>
    <row r="117" spans="1:11" ht="12.95" customHeight="1">
      <c r="A117" s="34">
        <v>115</v>
      </c>
      <c r="B117" s="23" t="s">
        <v>225</v>
      </c>
      <c r="C117" s="264">
        <v>1979</v>
      </c>
      <c r="D117" s="264" t="s">
        <v>398</v>
      </c>
      <c r="E117" s="43" t="str">
        <f t="shared" ca="1" si="3"/>
        <v>M</v>
      </c>
      <c r="F117" s="266">
        <f t="shared" ca="1" si="4"/>
        <v>35</v>
      </c>
      <c r="G117" s="12" t="s">
        <v>327</v>
      </c>
      <c r="H117" s="346"/>
      <c r="I117" s="51"/>
      <c r="J117" s="344">
        <f t="shared" si="5"/>
        <v>0</v>
      </c>
      <c r="K117"/>
    </row>
    <row r="118" spans="1:11" ht="12.95" customHeight="1">
      <c r="A118" s="34">
        <v>116</v>
      </c>
      <c r="B118" s="100" t="s">
        <v>106</v>
      </c>
      <c r="C118" s="102">
        <v>1988</v>
      </c>
      <c r="D118" s="102" t="s">
        <v>398</v>
      </c>
      <c r="E118" s="43" t="str">
        <f t="shared" ca="1" si="3"/>
        <v>M</v>
      </c>
      <c r="F118" s="266">
        <f t="shared" ca="1" si="4"/>
        <v>26</v>
      </c>
      <c r="G118" s="252" t="s">
        <v>323</v>
      </c>
      <c r="H118" s="346"/>
      <c r="I118" s="51"/>
      <c r="J118" s="344">
        <f t="shared" si="5"/>
        <v>0</v>
      </c>
      <c r="K118"/>
    </row>
    <row r="119" spans="1:11" ht="12.95" customHeight="1">
      <c r="A119" s="34">
        <v>117</v>
      </c>
      <c r="B119" s="100" t="s">
        <v>90</v>
      </c>
      <c r="C119" s="102">
        <v>1975</v>
      </c>
      <c r="D119" s="102" t="s">
        <v>398</v>
      </c>
      <c r="E119" s="43" t="str">
        <f t="shared" ca="1" si="3"/>
        <v>M</v>
      </c>
      <c r="F119" s="266">
        <f t="shared" ca="1" si="4"/>
        <v>39</v>
      </c>
      <c r="G119" s="252" t="s">
        <v>333</v>
      </c>
      <c r="H119" s="346"/>
      <c r="I119" s="51"/>
      <c r="J119" s="344">
        <f t="shared" si="5"/>
        <v>0</v>
      </c>
      <c r="K119"/>
    </row>
    <row r="120" spans="1:11" ht="12.95" customHeight="1">
      <c r="A120" s="34">
        <v>118</v>
      </c>
      <c r="B120" s="23" t="s">
        <v>226</v>
      </c>
      <c r="C120" s="264">
        <v>1965</v>
      </c>
      <c r="D120" s="264" t="s">
        <v>398</v>
      </c>
      <c r="E120" s="4" t="str">
        <f t="shared" ca="1" si="3"/>
        <v>V1</v>
      </c>
      <c r="F120" s="123">
        <f t="shared" ca="1" si="4"/>
        <v>49</v>
      </c>
      <c r="G120" s="12" t="s">
        <v>376</v>
      </c>
      <c r="H120" s="346"/>
      <c r="I120" s="51"/>
      <c r="J120" s="344">
        <f t="shared" si="5"/>
        <v>0</v>
      </c>
      <c r="K120"/>
    </row>
    <row r="121" spans="1:11" ht="12.95" customHeight="1">
      <c r="A121" s="34">
        <v>119</v>
      </c>
      <c r="B121" s="23" t="s">
        <v>227</v>
      </c>
      <c r="C121" s="264">
        <v>1964</v>
      </c>
      <c r="D121" s="264" t="s">
        <v>398</v>
      </c>
      <c r="E121" s="43" t="str">
        <f t="shared" ca="1" si="3"/>
        <v>V2</v>
      </c>
      <c r="F121" s="266">
        <f t="shared" ca="1" si="4"/>
        <v>50</v>
      </c>
      <c r="G121" s="12" t="s">
        <v>377</v>
      </c>
      <c r="H121" s="346"/>
      <c r="I121" s="51"/>
      <c r="J121" s="344">
        <f t="shared" si="5"/>
        <v>0</v>
      </c>
      <c r="K121"/>
    </row>
    <row r="122" spans="1:11" ht="12.95" customHeight="1">
      <c r="A122" s="34">
        <v>120</v>
      </c>
      <c r="B122" s="23" t="s">
        <v>228</v>
      </c>
      <c r="C122" s="264">
        <v>1966</v>
      </c>
      <c r="D122" s="264" t="s">
        <v>398</v>
      </c>
      <c r="E122" s="43" t="str">
        <f t="shared" ca="1" si="3"/>
        <v>V1</v>
      </c>
      <c r="F122" s="266">
        <f t="shared" ca="1" si="4"/>
        <v>48</v>
      </c>
      <c r="G122" s="12" t="s">
        <v>378</v>
      </c>
      <c r="H122" s="346"/>
      <c r="I122" s="51"/>
      <c r="J122" s="344">
        <f t="shared" si="5"/>
        <v>0</v>
      </c>
      <c r="K122"/>
    </row>
    <row r="123" spans="1:11" ht="12.95" customHeight="1">
      <c r="A123" s="34">
        <v>121</v>
      </c>
      <c r="B123" s="23" t="s">
        <v>229</v>
      </c>
      <c r="C123" s="264">
        <v>1971</v>
      </c>
      <c r="D123" s="264" t="s">
        <v>398</v>
      </c>
      <c r="E123" s="43" t="str">
        <f t="shared" ca="1" si="3"/>
        <v>V1</v>
      </c>
      <c r="F123" s="266">
        <f t="shared" ca="1" si="4"/>
        <v>43</v>
      </c>
      <c r="G123" s="12" t="s">
        <v>379</v>
      </c>
      <c r="H123" s="346"/>
      <c r="I123" s="51"/>
      <c r="J123" s="344">
        <f t="shared" si="5"/>
        <v>0</v>
      </c>
      <c r="K123"/>
    </row>
    <row r="124" spans="1:11" ht="12.95" customHeight="1">
      <c r="A124" s="34">
        <v>122</v>
      </c>
      <c r="B124" s="23" t="s">
        <v>230</v>
      </c>
      <c r="C124" s="264">
        <v>1966</v>
      </c>
      <c r="D124" s="264" t="s">
        <v>398</v>
      </c>
      <c r="E124" s="43" t="str">
        <f t="shared" ca="1" si="3"/>
        <v>V1</v>
      </c>
      <c r="F124" s="266">
        <f t="shared" ca="1" si="4"/>
        <v>48</v>
      </c>
      <c r="G124" s="12" t="s">
        <v>360</v>
      </c>
      <c r="H124" s="346"/>
      <c r="I124" s="51"/>
      <c r="J124" s="344">
        <f t="shared" si="5"/>
        <v>0</v>
      </c>
      <c r="K124"/>
    </row>
    <row r="125" spans="1:11" ht="12.95" customHeight="1">
      <c r="A125" s="34">
        <v>123</v>
      </c>
      <c r="B125" s="23" t="s">
        <v>231</v>
      </c>
      <c r="C125" s="264">
        <v>1970</v>
      </c>
      <c r="D125" s="264" t="s">
        <v>399</v>
      </c>
      <c r="E125" s="43" t="str">
        <f t="shared" ca="1" si="3"/>
        <v>ŽV</v>
      </c>
      <c r="F125" s="266">
        <f t="shared" ca="1" si="4"/>
        <v>44</v>
      </c>
      <c r="G125" s="12" t="s">
        <v>360</v>
      </c>
      <c r="H125" s="346"/>
      <c r="I125" s="51"/>
      <c r="J125" s="344">
        <f t="shared" si="5"/>
        <v>0</v>
      </c>
      <c r="K125"/>
    </row>
    <row r="126" spans="1:11" ht="12.95" customHeight="1">
      <c r="A126" s="34">
        <v>124</v>
      </c>
      <c r="B126" s="23" t="s">
        <v>232</v>
      </c>
      <c r="C126" s="264">
        <v>1997</v>
      </c>
      <c r="D126" s="264" t="s">
        <v>399</v>
      </c>
      <c r="E126" s="43" t="str">
        <f t="shared" ca="1" si="3"/>
        <v>Ž</v>
      </c>
      <c r="F126" s="266">
        <f t="shared" ca="1" si="4"/>
        <v>17</v>
      </c>
      <c r="G126" s="12" t="s">
        <v>65</v>
      </c>
      <c r="H126" s="346"/>
      <c r="I126" s="51"/>
      <c r="J126" s="344">
        <f t="shared" si="5"/>
        <v>0</v>
      </c>
      <c r="K126"/>
    </row>
    <row r="127" spans="1:11" ht="12.95" customHeight="1">
      <c r="A127" s="34">
        <v>125</v>
      </c>
      <c r="B127" s="250" t="s">
        <v>69</v>
      </c>
      <c r="C127" s="123">
        <v>1969</v>
      </c>
      <c r="D127" s="123" t="s">
        <v>399</v>
      </c>
      <c r="E127" s="43" t="str">
        <f t="shared" ca="1" si="3"/>
        <v>ŽV</v>
      </c>
      <c r="F127" s="266">
        <f t="shared" ca="1" si="4"/>
        <v>45</v>
      </c>
      <c r="G127" s="255" t="s">
        <v>319</v>
      </c>
      <c r="H127" s="346"/>
      <c r="I127" s="51"/>
      <c r="J127" s="344">
        <f t="shared" si="5"/>
        <v>0</v>
      </c>
      <c r="K127"/>
    </row>
    <row r="128" spans="1:11" ht="12.95" customHeight="1">
      <c r="A128" s="34">
        <v>126</v>
      </c>
      <c r="B128" s="23" t="s">
        <v>233</v>
      </c>
      <c r="C128" s="264">
        <v>1977</v>
      </c>
      <c r="D128" s="264" t="s">
        <v>398</v>
      </c>
      <c r="E128" s="43" t="str">
        <f t="shared" ca="1" si="3"/>
        <v>M</v>
      </c>
      <c r="F128" s="266">
        <f t="shared" ca="1" si="4"/>
        <v>37</v>
      </c>
      <c r="G128" s="12" t="s">
        <v>380</v>
      </c>
      <c r="H128" s="346"/>
      <c r="I128" s="51"/>
      <c r="J128" s="344">
        <f t="shared" si="5"/>
        <v>0</v>
      </c>
      <c r="K128"/>
    </row>
    <row r="129" spans="1:11" ht="12.95" customHeight="1">
      <c r="A129" s="34">
        <v>127</v>
      </c>
      <c r="B129" s="23" t="s">
        <v>234</v>
      </c>
      <c r="C129" s="264">
        <v>1988</v>
      </c>
      <c r="D129" s="264" t="s">
        <v>398</v>
      </c>
      <c r="E129" s="43" t="str">
        <f t="shared" ca="1" si="3"/>
        <v>M</v>
      </c>
      <c r="F129" s="266">
        <f t="shared" ca="1" si="4"/>
        <v>26</v>
      </c>
      <c r="G129" s="12" t="s">
        <v>381</v>
      </c>
      <c r="H129" s="346"/>
      <c r="I129" s="51"/>
      <c r="J129" s="344">
        <f t="shared" si="5"/>
        <v>0</v>
      </c>
      <c r="K129"/>
    </row>
    <row r="130" spans="1:11" ht="12.95" customHeight="1">
      <c r="A130" s="34">
        <v>128</v>
      </c>
      <c r="B130" s="23" t="s">
        <v>152</v>
      </c>
      <c r="C130" s="264">
        <v>1950</v>
      </c>
      <c r="D130" s="264" t="s">
        <v>398</v>
      </c>
      <c r="E130" s="43" t="str">
        <f t="shared" ca="1" si="3"/>
        <v>V3</v>
      </c>
      <c r="F130" s="266">
        <f t="shared" ca="1" si="4"/>
        <v>64</v>
      </c>
      <c r="G130" s="12" t="s">
        <v>347</v>
      </c>
      <c r="H130" s="346"/>
      <c r="I130" s="51"/>
      <c r="J130" s="344">
        <f t="shared" si="5"/>
        <v>0</v>
      </c>
      <c r="K130"/>
    </row>
    <row r="131" spans="1:11" ht="12.95" customHeight="1">
      <c r="A131" s="34">
        <v>129</v>
      </c>
      <c r="B131" s="23" t="s">
        <v>149</v>
      </c>
      <c r="C131" s="264">
        <v>1955</v>
      </c>
      <c r="D131" s="264" t="s">
        <v>399</v>
      </c>
      <c r="E131" s="43" t="str">
        <f t="shared" ref="E131:E194" ca="1" si="6">IF(AND(F131&lt;=39,F131&gt;=16,D131="M"),"M",IF(AND(F131&lt;=49,F131&gt;=40,D131="M"),"V1",IF(AND(F131&lt;=59,F131&gt;=50,D131="M"),"V2",IF(AND(F131&gt;=60,D131="M"),"V3",IF(AND(F131&lt;=34,F131&gt;=16,D131="Ž"),"Ž",IF(AND(F131&gt;=35,D131="Ž"),"ŽV"))))))</f>
        <v>ŽV</v>
      </c>
      <c r="F131" s="266">
        <f t="shared" ref="F131:F194" ca="1" si="7">(YEAR(TODAY())-C131)</f>
        <v>59</v>
      </c>
      <c r="G131" s="12" t="s">
        <v>347</v>
      </c>
      <c r="H131" s="346"/>
      <c r="I131" s="51"/>
      <c r="J131" s="344">
        <f t="shared" ref="J131:J194" si="8">H131/6.2</f>
        <v>0</v>
      </c>
      <c r="K131"/>
    </row>
    <row r="132" spans="1:11" ht="12.95" customHeight="1">
      <c r="A132" s="34">
        <v>130</v>
      </c>
      <c r="B132" s="23" t="s">
        <v>235</v>
      </c>
      <c r="C132" s="264">
        <v>1984</v>
      </c>
      <c r="D132" s="264" t="s">
        <v>398</v>
      </c>
      <c r="E132" s="43" t="str">
        <f t="shared" ca="1" si="6"/>
        <v>M</v>
      </c>
      <c r="F132" s="266">
        <f t="shared" ca="1" si="7"/>
        <v>30</v>
      </c>
      <c r="G132" s="12" t="s">
        <v>320</v>
      </c>
      <c r="H132" s="346"/>
      <c r="I132" s="51"/>
      <c r="J132" s="344">
        <f t="shared" si="8"/>
        <v>0</v>
      </c>
      <c r="K132"/>
    </row>
    <row r="133" spans="1:11" ht="12.95" customHeight="1">
      <c r="A133" s="34">
        <v>131</v>
      </c>
      <c r="B133" s="23" t="s">
        <v>23</v>
      </c>
      <c r="C133" s="264">
        <v>1976</v>
      </c>
      <c r="D133" s="264" t="s">
        <v>398</v>
      </c>
      <c r="E133" s="4" t="str">
        <f t="shared" ca="1" si="6"/>
        <v>M</v>
      </c>
      <c r="F133" s="123">
        <f t="shared" ca="1" si="7"/>
        <v>38</v>
      </c>
      <c r="G133" s="12" t="s">
        <v>356</v>
      </c>
      <c r="H133" s="346"/>
      <c r="I133" s="51"/>
      <c r="J133" s="344">
        <f t="shared" si="8"/>
        <v>0</v>
      </c>
      <c r="K133"/>
    </row>
    <row r="134" spans="1:11" ht="12.95" customHeight="1">
      <c r="A134" s="34">
        <v>132</v>
      </c>
      <c r="B134" s="23" t="s">
        <v>237</v>
      </c>
      <c r="C134" s="264">
        <v>1967</v>
      </c>
      <c r="D134" s="264" t="s">
        <v>398</v>
      </c>
      <c r="E134" s="43" t="str">
        <f t="shared" ca="1" si="6"/>
        <v>V1</v>
      </c>
      <c r="F134" s="266">
        <f t="shared" ca="1" si="7"/>
        <v>47</v>
      </c>
      <c r="G134" s="12" t="s">
        <v>375</v>
      </c>
      <c r="H134" s="346"/>
      <c r="I134" s="51"/>
      <c r="J134" s="344">
        <f t="shared" si="8"/>
        <v>0</v>
      </c>
      <c r="K134"/>
    </row>
    <row r="135" spans="1:11" ht="12.95" customHeight="1">
      <c r="A135" s="34">
        <v>133</v>
      </c>
      <c r="B135" s="23" t="s">
        <v>238</v>
      </c>
      <c r="C135" s="264">
        <v>1984</v>
      </c>
      <c r="D135" s="264" t="s">
        <v>399</v>
      </c>
      <c r="E135" s="43" t="str">
        <f t="shared" ca="1" si="6"/>
        <v>Ž</v>
      </c>
      <c r="F135" s="266">
        <f t="shared" ca="1" si="7"/>
        <v>30</v>
      </c>
      <c r="G135" s="12" t="s">
        <v>375</v>
      </c>
      <c r="H135" s="346"/>
      <c r="I135" s="51"/>
      <c r="J135" s="344">
        <f t="shared" si="8"/>
        <v>0</v>
      </c>
      <c r="K135"/>
    </row>
    <row r="136" spans="1:11" ht="12.95" customHeight="1">
      <c r="A136" s="34">
        <v>134</v>
      </c>
      <c r="B136" s="100" t="s">
        <v>107</v>
      </c>
      <c r="C136" s="102">
        <v>1995</v>
      </c>
      <c r="D136" s="102" t="s">
        <v>399</v>
      </c>
      <c r="E136" s="43" t="str">
        <f t="shared" ca="1" si="6"/>
        <v>Ž</v>
      </c>
      <c r="F136" s="266">
        <f t="shared" ca="1" si="7"/>
        <v>19</v>
      </c>
      <c r="G136" s="252" t="s">
        <v>323</v>
      </c>
      <c r="H136" s="346"/>
      <c r="I136" s="51"/>
      <c r="J136" s="344">
        <f t="shared" si="8"/>
        <v>0</v>
      </c>
      <c r="K136"/>
    </row>
    <row r="137" spans="1:11" ht="12.95" customHeight="1">
      <c r="A137" s="34">
        <v>135</v>
      </c>
      <c r="B137" s="23" t="s">
        <v>239</v>
      </c>
      <c r="C137" s="264">
        <v>1998</v>
      </c>
      <c r="D137" s="264" t="s">
        <v>398</v>
      </c>
      <c r="E137" s="43" t="str">
        <f t="shared" ca="1" si="6"/>
        <v>M</v>
      </c>
      <c r="F137" s="266">
        <f t="shared" ca="1" si="7"/>
        <v>16</v>
      </c>
      <c r="G137" s="12" t="s">
        <v>323</v>
      </c>
      <c r="H137" s="346"/>
      <c r="I137" s="51"/>
      <c r="J137" s="344">
        <f t="shared" si="8"/>
        <v>0</v>
      </c>
      <c r="K137"/>
    </row>
    <row r="138" spans="1:11" ht="12.95" customHeight="1">
      <c r="A138" s="34">
        <v>136</v>
      </c>
      <c r="B138" s="23" t="s">
        <v>240</v>
      </c>
      <c r="C138" s="264">
        <v>1982</v>
      </c>
      <c r="D138" s="264" t="s">
        <v>398</v>
      </c>
      <c r="E138" s="43" t="str">
        <f t="shared" ca="1" si="6"/>
        <v>M</v>
      </c>
      <c r="F138" s="266">
        <f t="shared" ca="1" si="7"/>
        <v>32</v>
      </c>
      <c r="G138" s="12" t="s">
        <v>351</v>
      </c>
      <c r="H138" s="346"/>
      <c r="I138" s="51"/>
      <c r="J138" s="344">
        <f t="shared" si="8"/>
        <v>0</v>
      </c>
      <c r="K138"/>
    </row>
    <row r="139" spans="1:11" ht="12.95" customHeight="1">
      <c r="A139" s="34">
        <v>137</v>
      </c>
      <c r="B139" s="23" t="s">
        <v>142</v>
      </c>
      <c r="C139" s="264">
        <v>1949</v>
      </c>
      <c r="D139" s="264" t="s">
        <v>398</v>
      </c>
      <c r="E139" s="43" t="str">
        <f t="shared" ca="1" si="6"/>
        <v>V3</v>
      </c>
      <c r="F139" s="266">
        <f t="shared" ca="1" si="7"/>
        <v>65</v>
      </c>
      <c r="G139" s="12" t="s">
        <v>332</v>
      </c>
      <c r="H139" s="346"/>
      <c r="I139" s="51"/>
      <c r="J139" s="344">
        <f t="shared" si="8"/>
        <v>0</v>
      </c>
      <c r="K139"/>
    </row>
    <row r="140" spans="1:11" ht="12.95" customHeight="1">
      <c r="A140" s="34">
        <v>138</v>
      </c>
      <c r="B140" s="23" t="s">
        <v>241</v>
      </c>
      <c r="C140" s="264">
        <v>1987</v>
      </c>
      <c r="D140" s="264" t="s">
        <v>398</v>
      </c>
      <c r="E140" s="43" t="str">
        <f t="shared" ca="1" si="6"/>
        <v>M</v>
      </c>
      <c r="F140" s="266">
        <f t="shared" ca="1" si="7"/>
        <v>27</v>
      </c>
      <c r="G140" s="12" t="s">
        <v>324</v>
      </c>
      <c r="H140" s="346"/>
      <c r="I140" s="51"/>
      <c r="J140" s="344">
        <f t="shared" si="8"/>
        <v>0</v>
      </c>
      <c r="K140"/>
    </row>
    <row r="141" spans="1:11" ht="12.95" customHeight="1">
      <c r="A141" s="34">
        <v>139</v>
      </c>
      <c r="B141" s="23" t="s">
        <v>242</v>
      </c>
      <c r="C141" s="264">
        <v>1998</v>
      </c>
      <c r="D141" s="264" t="s">
        <v>398</v>
      </c>
      <c r="E141" s="43" t="str">
        <f t="shared" ca="1" si="6"/>
        <v>M</v>
      </c>
      <c r="F141" s="266">
        <f t="shared" ca="1" si="7"/>
        <v>16</v>
      </c>
      <c r="G141" s="12" t="s">
        <v>382</v>
      </c>
      <c r="H141" s="346"/>
      <c r="I141" s="51"/>
      <c r="J141" s="344">
        <f t="shared" si="8"/>
        <v>0</v>
      </c>
      <c r="K141"/>
    </row>
    <row r="142" spans="1:11" ht="12.95" customHeight="1">
      <c r="A142" s="34">
        <v>140</v>
      </c>
      <c r="B142" s="23" t="s">
        <v>243</v>
      </c>
      <c r="C142" s="264">
        <v>1992</v>
      </c>
      <c r="D142" s="264" t="s">
        <v>398</v>
      </c>
      <c r="E142" s="43" t="str">
        <f t="shared" ca="1" si="6"/>
        <v>M</v>
      </c>
      <c r="F142" s="266">
        <f t="shared" ca="1" si="7"/>
        <v>22</v>
      </c>
      <c r="G142" s="12" t="s">
        <v>331</v>
      </c>
      <c r="H142" s="346"/>
      <c r="I142" s="51"/>
      <c r="J142" s="344">
        <f t="shared" si="8"/>
        <v>0</v>
      </c>
      <c r="K142"/>
    </row>
    <row r="143" spans="1:11" ht="12.95" customHeight="1">
      <c r="A143" s="34">
        <v>141</v>
      </c>
      <c r="B143" s="23" t="s">
        <v>244</v>
      </c>
      <c r="C143" s="264">
        <v>1987</v>
      </c>
      <c r="D143" s="264" t="s">
        <v>398</v>
      </c>
      <c r="E143" s="43" t="str">
        <f t="shared" ca="1" si="6"/>
        <v>M</v>
      </c>
      <c r="F143" s="266">
        <f t="shared" ca="1" si="7"/>
        <v>27</v>
      </c>
      <c r="G143" s="12" t="s">
        <v>368</v>
      </c>
      <c r="H143" s="346"/>
      <c r="I143" s="51"/>
      <c r="J143" s="344">
        <f t="shared" si="8"/>
        <v>0</v>
      </c>
      <c r="K143"/>
    </row>
    <row r="144" spans="1:11" ht="12.95" customHeight="1">
      <c r="A144" s="34">
        <v>142</v>
      </c>
      <c r="B144" s="23" t="s">
        <v>245</v>
      </c>
      <c r="C144" s="264">
        <v>1973</v>
      </c>
      <c r="D144" s="264" t="s">
        <v>399</v>
      </c>
      <c r="E144" s="4" t="str">
        <f t="shared" ca="1" si="6"/>
        <v>ŽV</v>
      </c>
      <c r="F144" s="123">
        <f t="shared" ca="1" si="7"/>
        <v>41</v>
      </c>
      <c r="G144" s="12" t="s">
        <v>321</v>
      </c>
      <c r="H144" s="346"/>
      <c r="I144" s="51"/>
      <c r="J144" s="344">
        <f t="shared" si="8"/>
        <v>0</v>
      </c>
      <c r="K144"/>
    </row>
    <row r="145" spans="1:11" ht="12.95" customHeight="1">
      <c r="A145" s="34">
        <v>143</v>
      </c>
      <c r="B145" s="23" t="s">
        <v>246</v>
      </c>
      <c r="C145" s="264">
        <v>1969</v>
      </c>
      <c r="D145" s="264" t="s">
        <v>398</v>
      </c>
      <c r="E145" s="43" t="str">
        <f t="shared" ca="1" si="6"/>
        <v>V1</v>
      </c>
      <c r="F145" s="266">
        <f t="shared" ca="1" si="7"/>
        <v>45</v>
      </c>
      <c r="G145" s="12" t="s">
        <v>383</v>
      </c>
      <c r="H145" s="346"/>
      <c r="I145" s="51"/>
      <c r="J145" s="344">
        <f t="shared" si="8"/>
        <v>0</v>
      </c>
      <c r="K145"/>
    </row>
    <row r="146" spans="1:11" ht="12.95" customHeight="1">
      <c r="A146" s="34">
        <v>144</v>
      </c>
      <c r="B146" s="23" t="s">
        <v>247</v>
      </c>
      <c r="C146" s="264">
        <v>1964</v>
      </c>
      <c r="D146" s="264" t="s">
        <v>398</v>
      </c>
      <c r="E146" s="43" t="str">
        <f t="shared" ca="1" si="6"/>
        <v>V2</v>
      </c>
      <c r="F146" s="266">
        <f t="shared" ca="1" si="7"/>
        <v>50</v>
      </c>
      <c r="G146" s="12" t="s">
        <v>353</v>
      </c>
      <c r="H146" s="346"/>
      <c r="I146" s="51"/>
      <c r="J146" s="344">
        <f t="shared" si="8"/>
        <v>0</v>
      </c>
      <c r="K146"/>
    </row>
    <row r="147" spans="1:11" ht="12.95" customHeight="1">
      <c r="A147" s="34">
        <v>145</v>
      </c>
      <c r="B147" s="23" t="s">
        <v>27</v>
      </c>
      <c r="C147" s="264">
        <v>1973</v>
      </c>
      <c r="D147" s="264" t="s">
        <v>399</v>
      </c>
      <c r="E147" s="4" t="str">
        <f t="shared" ca="1" si="6"/>
        <v>ŽV</v>
      </c>
      <c r="F147" s="123">
        <f t="shared" ca="1" si="7"/>
        <v>41</v>
      </c>
      <c r="G147" s="12" t="s">
        <v>353</v>
      </c>
      <c r="H147" s="346"/>
      <c r="I147" s="51"/>
      <c r="J147" s="344">
        <f t="shared" si="8"/>
        <v>0</v>
      </c>
      <c r="K147"/>
    </row>
    <row r="148" spans="1:11" ht="12.95" customHeight="1">
      <c r="A148" s="34">
        <v>146</v>
      </c>
      <c r="B148" s="23" t="s">
        <v>248</v>
      </c>
      <c r="C148" s="264">
        <v>1986</v>
      </c>
      <c r="D148" s="264" t="s">
        <v>398</v>
      </c>
      <c r="E148" s="43" t="str">
        <f t="shared" ca="1" si="6"/>
        <v>M</v>
      </c>
      <c r="F148" s="266">
        <f t="shared" ca="1" si="7"/>
        <v>28</v>
      </c>
      <c r="G148" s="12" t="s">
        <v>327</v>
      </c>
      <c r="H148" s="346"/>
      <c r="I148" s="51"/>
      <c r="J148" s="344">
        <f t="shared" si="8"/>
        <v>0</v>
      </c>
      <c r="K148"/>
    </row>
    <row r="149" spans="1:11" ht="12.95" customHeight="1">
      <c r="A149" s="34">
        <v>147</v>
      </c>
      <c r="B149" s="1" t="s">
        <v>67</v>
      </c>
      <c r="C149" s="265">
        <v>1976</v>
      </c>
      <c r="D149" s="265" t="s">
        <v>399</v>
      </c>
      <c r="E149" s="43" t="str">
        <f t="shared" ca="1" si="6"/>
        <v>ŽV</v>
      </c>
      <c r="F149" s="266">
        <f t="shared" ca="1" si="7"/>
        <v>38</v>
      </c>
      <c r="G149" s="257" t="s">
        <v>317</v>
      </c>
      <c r="H149" s="346"/>
      <c r="I149" s="51"/>
      <c r="J149" s="344">
        <f t="shared" si="8"/>
        <v>0</v>
      </c>
      <c r="K149"/>
    </row>
    <row r="150" spans="1:11" ht="12.95" customHeight="1">
      <c r="A150" s="34">
        <v>148</v>
      </c>
      <c r="B150" s="1" t="s">
        <v>108</v>
      </c>
      <c r="C150" s="265">
        <v>1982</v>
      </c>
      <c r="D150" s="265" t="s">
        <v>398</v>
      </c>
      <c r="E150" s="4" t="str">
        <f t="shared" ca="1" si="6"/>
        <v>M</v>
      </c>
      <c r="F150" s="123">
        <f t="shared" ca="1" si="7"/>
        <v>32</v>
      </c>
      <c r="G150" s="254" t="s">
        <v>337</v>
      </c>
      <c r="H150" s="346"/>
      <c r="I150" s="51"/>
      <c r="J150" s="344">
        <f t="shared" si="8"/>
        <v>0</v>
      </c>
      <c r="K150"/>
    </row>
    <row r="151" spans="1:11" ht="12.95" customHeight="1">
      <c r="A151" s="34">
        <v>149</v>
      </c>
      <c r="B151" s="23" t="s">
        <v>249</v>
      </c>
      <c r="C151" s="264">
        <v>1985</v>
      </c>
      <c r="D151" s="264" t="s">
        <v>399</v>
      </c>
      <c r="E151" s="43" t="str">
        <f t="shared" ca="1" si="6"/>
        <v>Ž</v>
      </c>
      <c r="F151" s="266">
        <f t="shared" ca="1" si="7"/>
        <v>29</v>
      </c>
      <c r="G151" s="12" t="s">
        <v>335</v>
      </c>
      <c r="H151" s="346"/>
      <c r="I151" s="51"/>
      <c r="J151" s="344">
        <f t="shared" si="8"/>
        <v>0</v>
      </c>
      <c r="K151"/>
    </row>
    <row r="152" spans="1:11" ht="12.95" customHeight="1">
      <c r="A152" s="34">
        <v>150</v>
      </c>
      <c r="B152" s="23" t="s">
        <v>122</v>
      </c>
      <c r="C152" s="264">
        <v>1973</v>
      </c>
      <c r="D152" s="264" t="s">
        <v>398</v>
      </c>
      <c r="E152" s="43" t="str">
        <f t="shared" ca="1" si="6"/>
        <v>V1</v>
      </c>
      <c r="F152" s="266">
        <f t="shared" ca="1" si="7"/>
        <v>41</v>
      </c>
      <c r="G152" s="12" t="s">
        <v>317</v>
      </c>
      <c r="H152" s="346"/>
      <c r="I152" s="51"/>
      <c r="J152" s="344">
        <f t="shared" si="8"/>
        <v>0</v>
      </c>
      <c r="K152"/>
    </row>
    <row r="153" spans="1:11" ht="12.95" customHeight="1">
      <c r="A153" s="34">
        <v>151</v>
      </c>
      <c r="B153" s="23" t="s">
        <v>136</v>
      </c>
      <c r="C153" s="264">
        <v>1984</v>
      </c>
      <c r="D153" s="264" t="s">
        <v>398</v>
      </c>
      <c r="E153" s="43" t="str">
        <f t="shared" ca="1" si="6"/>
        <v>M</v>
      </c>
      <c r="F153" s="266">
        <f t="shared" ca="1" si="7"/>
        <v>30</v>
      </c>
      <c r="G153" s="12" t="s">
        <v>334</v>
      </c>
      <c r="H153" s="346"/>
      <c r="I153" s="51"/>
      <c r="J153" s="344">
        <f t="shared" si="8"/>
        <v>0</v>
      </c>
      <c r="K153"/>
    </row>
    <row r="154" spans="1:11" ht="12.95" customHeight="1">
      <c r="A154" s="34">
        <v>152</v>
      </c>
      <c r="B154" s="23" t="s">
        <v>250</v>
      </c>
      <c r="C154" s="264">
        <v>1982</v>
      </c>
      <c r="D154" s="264" t="s">
        <v>398</v>
      </c>
      <c r="E154" s="43" t="str">
        <f t="shared" ca="1" si="6"/>
        <v>M</v>
      </c>
      <c r="F154" s="266">
        <f t="shared" ca="1" si="7"/>
        <v>32</v>
      </c>
      <c r="G154" s="12" t="s">
        <v>358</v>
      </c>
      <c r="H154" s="346"/>
      <c r="I154" s="51"/>
      <c r="J154" s="344">
        <f t="shared" si="8"/>
        <v>0</v>
      </c>
      <c r="K154"/>
    </row>
    <row r="155" spans="1:11" ht="12.95" customHeight="1">
      <c r="A155" s="34">
        <v>153</v>
      </c>
      <c r="B155" s="100" t="s">
        <v>85</v>
      </c>
      <c r="C155" s="102">
        <v>1989</v>
      </c>
      <c r="D155" s="102" t="s">
        <v>398</v>
      </c>
      <c r="E155" s="43" t="str">
        <f t="shared" ca="1" si="6"/>
        <v>M</v>
      </c>
      <c r="F155" s="266">
        <f t="shared" ca="1" si="7"/>
        <v>25</v>
      </c>
      <c r="G155" s="253" t="s">
        <v>327</v>
      </c>
      <c r="H155" s="346"/>
      <c r="I155" s="51"/>
      <c r="J155" s="344">
        <f t="shared" si="8"/>
        <v>0</v>
      </c>
      <c r="K155"/>
    </row>
    <row r="156" spans="1:11" ht="12.95" customHeight="1">
      <c r="A156" s="34">
        <v>154</v>
      </c>
      <c r="B156" s="23" t="s">
        <v>251</v>
      </c>
      <c r="C156" s="264">
        <v>1977</v>
      </c>
      <c r="D156" s="264" t="s">
        <v>398</v>
      </c>
      <c r="E156" s="43" t="str">
        <f t="shared" ca="1" si="6"/>
        <v>M</v>
      </c>
      <c r="F156" s="266">
        <f t="shared" ca="1" si="7"/>
        <v>37</v>
      </c>
      <c r="G156" s="12" t="s">
        <v>335</v>
      </c>
      <c r="H156" s="346"/>
      <c r="I156" s="51"/>
      <c r="J156" s="344">
        <f t="shared" si="8"/>
        <v>0</v>
      </c>
      <c r="K156"/>
    </row>
    <row r="157" spans="1:11" ht="12.95" customHeight="1">
      <c r="A157" s="34">
        <v>155</v>
      </c>
      <c r="B157" s="23" t="s">
        <v>252</v>
      </c>
      <c r="C157" s="264">
        <v>1977</v>
      </c>
      <c r="D157" s="264" t="s">
        <v>398</v>
      </c>
      <c r="E157" s="43" t="str">
        <f t="shared" ca="1" si="6"/>
        <v>M</v>
      </c>
      <c r="F157" s="266">
        <f t="shared" ca="1" si="7"/>
        <v>37</v>
      </c>
      <c r="G157" s="12" t="s">
        <v>384</v>
      </c>
      <c r="H157" s="346"/>
      <c r="I157" s="51"/>
      <c r="J157" s="344">
        <f t="shared" si="8"/>
        <v>0</v>
      </c>
      <c r="K157"/>
    </row>
    <row r="158" spans="1:11" ht="12.95" customHeight="1">
      <c r="A158" s="34">
        <v>156</v>
      </c>
      <c r="B158" s="23" t="s">
        <v>253</v>
      </c>
      <c r="C158" s="264">
        <v>1946</v>
      </c>
      <c r="D158" s="264" t="s">
        <v>398</v>
      </c>
      <c r="E158" s="43" t="str">
        <f t="shared" ca="1" si="6"/>
        <v>V3</v>
      </c>
      <c r="F158" s="266">
        <f t="shared" ca="1" si="7"/>
        <v>68</v>
      </c>
      <c r="G158" s="12" t="s">
        <v>327</v>
      </c>
      <c r="H158" s="346"/>
      <c r="I158" s="51"/>
      <c r="J158" s="344">
        <f t="shared" si="8"/>
        <v>0</v>
      </c>
      <c r="K158"/>
    </row>
    <row r="159" spans="1:11" ht="12.95" customHeight="1">
      <c r="A159" s="34">
        <v>157</v>
      </c>
      <c r="B159" s="100" t="s">
        <v>77</v>
      </c>
      <c r="C159" s="102">
        <v>1995</v>
      </c>
      <c r="D159" s="102" t="s">
        <v>398</v>
      </c>
      <c r="E159" s="43" t="str">
        <f t="shared" ca="1" si="6"/>
        <v>M</v>
      </c>
      <c r="F159" s="266">
        <f t="shared" ca="1" si="7"/>
        <v>19</v>
      </c>
      <c r="G159" s="255" t="s">
        <v>326</v>
      </c>
      <c r="H159" s="346"/>
      <c r="I159" s="51"/>
      <c r="J159" s="344">
        <f t="shared" si="8"/>
        <v>0</v>
      </c>
      <c r="K159"/>
    </row>
    <row r="160" spans="1:11" ht="12.95" customHeight="1">
      <c r="A160" s="34">
        <v>158</v>
      </c>
      <c r="B160" s="23" t="s">
        <v>254</v>
      </c>
      <c r="C160" s="264">
        <v>1986</v>
      </c>
      <c r="D160" s="264" t="s">
        <v>399</v>
      </c>
      <c r="E160" s="43" t="str">
        <f t="shared" ca="1" si="6"/>
        <v>Ž</v>
      </c>
      <c r="F160" s="266">
        <f t="shared" ca="1" si="7"/>
        <v>28</v>
      </c>
      <c r="G160" s="12" t="s">
        <v>327</v>
      </c>
      <c r="H160" s="346"/>
      <c r="I160" s="51"/>
      <c r="J160" s="344">
        <f t="shared" si="8"/>
        <v>0</v>
      </c>
      <c r="K160"/>
    </row>
    <row r="161" spans="1:11" ht="12.95" customHeight="1">
      <c r="A161" s="34">
        <v>159</v>
      </c>
      <c r="B161" s="23" t="s">
        <v>121</v>
      </c>
      <c r="C161" s="264">
        <v>1981</v>
      </c>
      <c r="D161" s="264" t="s">
        <v>399</v>
      </c>
      <c r="E161" s="43" t="str">
        <f t="shared" ca="1" si="6"/>
        <v>Ž</v>
      </c>
      <c r="F161" s="266">
        <f t="shared" ca="1" si="7"/>
        <v>33</v>
      </c>
      <c r="G161" s="12" t="s">
        <v>339</v>
      </c>
      <c r="H161" s="346"/>
      <c r="I161" s="51"/>
      <c r="J161" s="344">
        <f t="shared" si="8"/>
        <v>0</v>
      </c>
      <c r="K161"/>
    </row>
    <row r="162" spans="1:11" ht="12.95" customHeight="1">
      <c r="A162" s="34">
        <v>160</v>
      </c>
      <c r="B162" s="1" t="s">
        <v>79</v>
      </c>
      <c r="C162" s="265">
        <v>1974</v>
      </c>
      <c r="D162" s="265" t="s">
        <v>398</v>
      </c>
      <c r="E162" s="43" t="str">
        <f t="shared" ca="1" si="6"/>
        <v>V1</v>
      </c>
      <c r="F162" s="266">
        <f t="shared" ca="1" si="7"/>
        <v>40</v>
      </c>
      <c r="G162" s="254" t="s">
        <v>328</v>
      </c>
      <c r="H162" s="346"/>
      <c r="I162" s="51"/>
      <c r="J162" s="344">
        <f t="shared" si="8"/>
        <v>0</v>
      </c>
      <c r="K162"/>
    </row>
    <row r="163" spans="1:11" ht="12.95" customHeight="1">
      <c r="A163" s="34">
        <v>161</v>
      </c>
      <c r="B163" s="250" t="s">
        <v>91</v>
      </c>
      <c r="C163" s="102">
        <v>1998</v>
      </c>
      <c r="D163" s="102" t="s">
        <v>398</v>
      </c>
      <c r="E163" s="43" t="str">
        <f t="shared" ca="1" si="6"/>
        <v>M</v>
      </c>
      <c r="F163" s="266">
        <f t="shared" ca="1" si="7"/>
        <v>16</v>
      </c>
      <c r="G163" s="252" t="s">
        <v>323</v>
      </c>
      <c r="H163" s="346"/>
      <c r="I163" s="51"/>
      <c r="J163" s="344">
        <f t="shared" si="8"/>
        <v>0</v>
      </c>
      <c r="K163"/>
    </row>
    <row r="164" spans="1:11" ht="12.95" customHeight="1">
      <c r="A164" s="34">
        <v>162</v>
      </c>
      <c r="B164" s="23" t="s">
        <v>256</v>
      </c>
      <c r="C164" s="264">
        <v>1965</v>
      </c>
      <c r="D164" s="264" t="s">
        <v>398</v>
      </c>
      <c r="E164" s="4" t="str">
        <f t="shared" ca="1" si="6"/>
        <v>V1</v>
      </c>
      <c r="F164" s="123">
        <f t="shared" ca="1" si="7"/>
        <v>49</v>
      </c>
      <c r="G164" s="12" t="s">
        <v>332</v>
      </c>
      <c r="H164" s="346"/>
      <c r="I164" s="51"/>
      <c r="J164" s="344">
        <f t="shared" si="8"/>
        <v>0</v>
      </c>
      <c r="K164"/>
    </row>
    <row r="165" spans="1:11" ht="12.95" customHeight="1">
      <c r="A165" s="34">
        <v>163</v>
      </c>
      <c r="B165" s="23" t="s">
        <v>257</v>
      </c>
      <c r="C165" s="264">
        <v>1991</v>
      </c>
      <c r="D165" s="264" t="s">
        <v>399</v>
      </c>
      <c r="E165" s="43" t="str">
        <f t="shared" ca="1" si="6"/>
        <v>Ž</v>
      </c>
      <c r="F165" s="266">
        <f t="shared" ca="1" si="7"/>
        <v>23</v>
      </c>
      <c r="G165" s="12" t="s">
        <v>385</v>
      </c>
      <c r="H165" s="346"/>
      <c r="I165" s="51"/>
      <c r="J165" s="344">
        <f t="shared" si="8"/>
        <v>0</v>
      </c>
      <c r="K165"/>
    </row>
    <row r="166" spans="1:11" ht="12.95" customHeight="1">
      <c r="A166" s="34">
        <v>164</v>
      </c>
      <c r="B166" s="23" t="s">
        <v>258</v>
      </c>
      <c r="C166" s="264">
        <v>1996</v>
      </c>
      <c r="D166" s="264" t="s">
        <v>398</v>
      </c>
      <c r="E166" s="43" t="str">
        <f t="shared" ca="1" si="6"/>
        <v>M</v>
      </c>
      <c r="F166" s="266">
        <f t="shared" ca="1" si="7"/>
        <v>18</v>
      </c>
      <c r="G166" s="12" t="s">
        <v>358</v>
      </c>
      <c r="H166" s="346"/>
      <c r="I166" s="51"/>
      <c r="J166" s="344">
        <f t="shared" si="8"/>
        <v>0</v>
      </c>
      <c r="K166"/>
    </row>
    <row r="167" spans="1:11" ht="12.95" customHeight="1">
      <c r="A167" s="34">
        <v>165</v>
      </c>
      <c r="B167" s="23" t="s">
        <v>259</v>
      </c>
      <c r="C167" s="264">
        <v>1993</v>
      </c>
      <c r="D167" s="264" t="s">
        <v>399</v>
      </c>
      <c r="E167" s="43" t="str">
        <f t="shared" ca="1" si="6"/>
        <v>Ž</v>
      </c>
      <c r="F167" s="266">
        <f t="shared" ca="1" si="7"/>
        <v>21</v>
      </c>
      <c r="G167" s="12" t="s">
        <v>334</v>
      </c>
      <c r="H167" s="346"/>
      <c r="I167" s="51"/>
      <c r="J167" s="344">
        <f t="shared" si="8"/>
        <v>0</v>
      </c>
      <c r="K167"/>
    </row>
    <row r="168" spans="1:11" ht="12.95" customHeight="1">
      <c r="A168" s="34">
        <v>166</v>
      </c>
      <c r="B168" s="23" t="s">
        <v>260</v>
      </c>
      <c r="C168" s="264">
        <v>1975</v>
      </c>
      <c r="D168" s="264" t="s">
        <v>398</v>
      </c>
      <c r="E168" s="43" t="str">
        <f t="shared" ca="1" si="6"/>
        <v>M</v>
      </c>
      <c r="F168" s="266">
        <f t="shared" ca="1" si="7"/>
        <v>39</v>
      </c>
      <c r="G168" s="12" t="s">
        <v>335</v>
      </c>
      <c r="H168" s="346"/>
      <c r="I168" s="51"/>
      <c r="J168" s="344">
        <f t="shared" si="8"/>
        <v>0</v>
      </c>
      <c r="K168"/>
    </row>
    <row r="169" spans="1:11" ht="12.95" customHeight="1">
      <c r="A169" s="34">
        <v>167</v>
      </c>
      <c r="B169" s="23" t="s">
        <v>261</v>
      </c>
      <c r="C169" s="264">
        <v>1996</v>
      </c>
      <c r="D169" s="264" t="s">
        <v>399</v>
      </c>
      <c r="E169" s="43" t="str">
        <f t="shared" ca="1" si="6"/>
        <v>Ž</v>
      </c>
      <c r="F169" s="266">
        <f t="shared" ca="1" si="7"/>
        <v>18</v>
      </c>
      <c r="G169" s="12" t="s">
        <v>59</v>
      </c>
      <c r="H169" s="346"/>
      <c r="I169" s="51"/>
      <c r="J169" s="344">
        <f t="shared" si="8"/>
        <v>0</v>
      </c>
      <c r="K169"/>
    </row>
    <row r="170" spans="1:11" ht="12.95" customHeight="1">
      <c r="A170" s="34">
        <v>168</v>
      </c>
      <c r="B170" s="23" t="s">
        <v>262</v>
      </c>
      <c r="C170" s="264">
        <v>1988</v>
      </c>
      <c r="D170" s="264" t="s">
        <v>399</v>
      </c>
      <c r="E170" s="43" t="str">
        <f t="shared" ca="1" si="6"/>
        <v>Ž</v>
      </c>
      <c r="F170" s="266">
        <f t="shared" ca="1" si="7"/>
        <v>26</v>
      </c>
      <c r="G170" s="12" t="s">
        <v>386</v>
      </c>
      <c r="H170" s="346"/>
      <c r="I170" s="51"/>
      <c r="J170" s="344">
        <f t="shared" si="8"/>
        <v>0</v>
      </c>
      <c r="K170"/>
    </row>
    <row r="171" spans="1:11" ht="12.95" customHeight="1">
      <c r="A171" s="34">
        <v>169</v>
      </c>
      <c r="B171" s="23" t="s">
        <v>264</v>
      </c>
      <c r="C171" s="264">
        <v>1974</v>
      </c>
      <c r="D171" s="264" t="s">
        <v>398</v>
      </c>
      <c r="E171" s="43" t="str">
        <f t="shared" ca="1" si="6"/>
        <v>V1</v>
      </c>
      <c r="F171" s="266">
        <f t="shared" ca="1" si="7"/>
        <v>40</v>
      </c>
      <c r="G171" s="12" t="s">
        <v>386</v>
      </c>
      <c r="H171" s="346"/>
      <c r="I171" s="51"/>
      <c r="J171" s="344">
        <f t="shared" si="8"/>
        <v>0</v>
      </c>
      <c r="K171"/>
    </row>
    <row r="172" spans="1:11" ht="12.95" customHeight="1">
      <c r="A172" s="34">
        <v>170</v>
      </c>
      <c r="B172" s="23" t="s">
        <v>265</v>
      </c>
      <c r="C172" s="264">
        <v>1975</v>
      </c>
      <c r="D172" s="264" t="s">
        <v>398</v>
      </c>
      <c r="E172" s="43" t="str">
        <f t="shared" ca="1" si="6"/>
        <v>M</v>
      </c>
      <c r="F172" s="266">
        <f t="shared" ca="1" si="7"/>
        <v>39</v>
      </c>
      <c r="G172" s="12" t="s">
        <v>331</v>
      </c>
      <c r="H172" s="346"/>
      <c r="I172" s="51"/>
      <c r="J172" s="344">
        <f t="shared" si="8"/>
        <v>0</v>
      </c>
      <c r="K172"/>
    </row>
    <row r="173" spans="1:11" ht="12.95" customHeight="1">
      <c r="A173" s="34">
        <v>171</v>
      </c>
      <c r="B173" s="23" t="s">
        <v>266</v>
      </c>
      <c r="C173" s="264">
        <v>1974</v>
      </c>
      <c r="D173" s="264" t="s">
        <v>399</v>
      </c>
      <c r="E173" s="43" t="str">
        <f t="shared" ca="1" si="6"/>
        <v>ŽV</v>
      </c>
      <c r="F173" s="266">
        <f t="shared" ca="1" si="7"/>
        <v>40</v>
      </c>
      <c r="G173" s="12" t="s">
        <v>323</v>
      </c>
      <c r="H173" s="346"/>
      <c r="I173" s="51"/>
      <c r="J173" s="344">
        <f t="shared" si="8"/>
        <v>0</v>
      </c>
      <c r="K173"/>
    </row>
    <row r="174" spans="1:11" ht="12.95" customHeight="1">
      <c r="A174" s="34">
        <v>172</v>
      </c>
      <c r="B174" s="23" t="s">
        <v>268</v>
      </c>
      <c r="C174" s="264">
        <v>1980</v>
      </c>
      <c r="D174" s="264" t="s">
        <v>398</v>
      </c>
      <c r="E174" s="43" t="str">
        <f t="shared" ca="1" si="6"/>
        <v>M</v>
      </c>
      <c r="F174" s="266">
        <f t="shared" ca="1" si="7"/>
        <v>34</v>
      </c>
      <c r="G174" s="12" t="s">
        <v>354</v>
      </c>
      <c r="H174" s="346"/>
      <c r="I174" s="51"/>
      <c r="J174" s="344">
        <f t="shared" si="8"/>
        <v>0</v>
      </c>
      <c r="K174"/>
    </row>
    <row r="175" spans="1:11" ht="12.95" customHeight="1">
      <c r="A175" s="34">
        <v>173</v>
      </c>
      <c r="B175" s="23" t="s">
        <v>269</v>
      </c>
      <c r="C175" s="264">
        <v>1991</v>
      </c>
      <c r="D175" s="264" t="s">
        <v>398</v>
      </c>
      <c r="E175" s="43" t="str">
        <f t="shared" ca="1" si="6"/>
        <v>M</v>
      </c>
      <c r="F175" s="266">
        <f t="shared" ca="1" si="7"/>
        <v>23</v>
      </c>
      <c r="G175" s="12" t="s">
        <v>366</v>
      </c>
      <c r="H175" s="346"/>
      <c r="I175" s="51"/>
      <c r="J175" s="344">
        <f t="shared" si="8"/>
        <v>0</v>
      </c>
      <c r="K175"/>
    </row>
    <row r="176" spans="1:11" ht="12.95" customHeight="1">
      <c r="A176" s="34">
        <v>174</v>
      </c>
      <c r="B176" s="250" t="s">
        <v>89</v>
      </c>
      <c r="C176" s="102">
        <v>1970</v>
      </c>
      <c r="D176" s="102" t="s">
        <v>398</v>
      </c>
      <c r="E176" s="43" t="str">
        <f t="shared" ca="1" si="6"/>
        <v>V1</v>
      </c>
      <c r="F176" s="266">
        <f t="shared" ca="1" si="7"/>
        <v>44</v>
      </c>
      <c r="G176" s="252" t="s">
        <v>332</v>
      </c>
      <c r="H176" s="346"/>
      <c r="I176" s="51"/>
      <c r="J176" s="344">
        <f t="shared" si="8"/>
        <v>0</v>
      </c>
      <c r="K176"/>
    </row>
    <row r="177" spans="1:11" ht="12.95" customHeight="1">
      <c r="A177" s="34">
        <v>175</v>
      </c>
      <c r="B177" s="23" t="s">
        <v>270</v>
      </c>
      <c r="C177" s="264">
        <v>1968</v>
      </c>
      <c r="D177" s="264" t="s">
        <v>398</v>
      </c>
      <c r="E177" s="4" t="str">
        <f t="shared" ca="1" si="6"/>
        <v>V1</v>
      </c>
      <c r="F177" s="123">
        <f t="shared" ca="1" si="7"/>
        <v>46</v>
      </c>
      <c r="G177" s="12" t="s">
        <v>329</v>
      </c>
      <c r="H177" s="346"/>
      <c r="I177" s="51"/>
      <c r="J177" s="344">
        <f t="shared" si="8"/>
        <v>0</v>
      </c>
      <c r="K177"/>
    </row>
    <row r="178" spans="1:11" ht="12.95" customHeight="1">
      <c r="A178" s="34">
        <v>176</v>
      </c>
      <c r="B178" s="23" t="s">
        <v>271</v>
      </c>
      <c r="C178" s="264">
        <v>1987</v>
      </c>
      <c r="D178" s="264" t="s">
        <v>399</v>
      </c>
      <c r="E178" s="43" t="str">
        <f t="shared" ca="1" si="6"/>
        <v>Ž</v>
      </c>
      <c r="F178" s="266">
        <f t="shared" ca="1" si="7"/>
        <v>27</v>
      </c>
      <c r="G178" s="12" t="s">
        <v>327</v>
      </c>
      <c r="H178" s="346"/>
      <c r="I178" s="51"/>
      <c r="J178" s="344">
        <f t="shared" si="8"/>
        <v>0</v>
      </c>
      <c r="K178"/>
    </row>
    <row r="179" spans="1:11" ht="12.95" customHeight="1">
      <c r="A179" s="34">
        <v>177</v>
      </c>
      <c r="B179" s="23" t="s">
        <v>272</v>
      </c>
      <c r="C179" s="264">
        <v>1973</v>
      </c>
      <c r="D179" s="264" t="s">
        <v>399</v>
      </c>
      <c r="E179" s="43" t="str">
        <f t="shared" ca="1" si="6"/>
        <v>ŽV</v>
      </c>
      <c r="F179" s="266">
        <f t="shared" ca="1" si="7"/>
        <v>41</v>
      </c>
      <c r="G179" s="12" t="s">
        <v>341</v>
      </c>
      <c r="H179" s="346"/>
      <c r="I179" s="51"/>
      <c r="J179" s="344">
        <f t="shared" si="8"/>
        <v>0</v>
      </c>
      <c r="K179"/>
    </row>
    <row r="180" spans="1:11" ht="12.95" customHeight="1">
      <c r="A180" s="34">
        <v>178</v>
      </c>
      <c r="B180" s="23" t="s">
        <v>273</v>
      </c>
      <c r="C180" s="264">
        <v>1969</v>
      </c>
      <c r="D180" s="264" t="s">
        <v>398</v>
      </c>
      <c r="E180" s="43" t="str">
        <f t="shared" ca="1" si="6"/>
        <v>V1</v>
      </c>
      <c r="F180" s="266">
        <f t="shared" ca="1" si="7"/>
        <v>45</v>
      </c>
      <c r="G180" s="12" t="s">
        <v>332</v>
      </c>
      <c r="H180" s="346"/>
      <c r="I180" s="51"/>
      <c r="J180" s="344">
        <f t="shared" si="8"/>
        <v>0</v>
      </c>
      <c r="K180"/>
    </row>
    <row r="181" spans="1:11" ht="12.95" customHeight="1">
      <c r="A181" s="34">
        <v>179</v>
      </c>
      <c r="B181" s="23" t="s">
        <v>274</v>
      </c>
      <c r="C181" s="264">
        <v>1972</v>
      </c>
      <c r="D181" s="264" t="s">
        <v>398</v>
      </c>
      <c r="E181" s="43" t="str">
        <f t="shared" ca="1" si="6"/>
        <v>V1</v>
      </c>
      <c r="F181" s="266">
        <f t="shared" ca="1" si="7"/>
        <v>42</v>
      </c>
      <c r="G181" s="12" t="s">
        <v>387</v>
      </c>
      <c r="H181" s="346"/>
      <c r="I181" s="51"/>
      <c r="J181" s="344">
        <f t="shared" si="8"/>
        <v>0</v>
      </c>
      <c r="K181"/>
    </row>
    <row r="182" spans="1:11" ht="12.95" customHeight="1">
      <c r="A182" s="34">
        <v>180</v>
      </c>
      <c r="B182" s="23" t="s">
        <v>26</v>
      </c>
      <c r="C182" s="264">
        <v>1967</v>
      </c>
      <c r="D182" s="264" t="s">
        <v>398</v>
      </c>
      <c r="E182" s="43" t="str">
        <f t="shared" ca="1" si="6"/>
        <v>V1</v>
      </c>
      <c r="F182" s="266">
        <f t="shared" ca="1" si="7"/>
        <v>47</v>
      </c>
      <c r="G182" s="12" t="s">
        <v>356</v>
      </c>
      <c r="H182" s="346"/>
      <c r="I182" s="51"/>
      <c r="J182" s="344">
        <f t="shared" si="8"/>
        <v>0</v>
      </c>
      <c r="K182"/>
    </row>
    <row r="183" spans="1:11" ht="12.95" customHeight="1">
      <c r="A183" s="34">
        <v>181</v>
      </c>
      <c r="B183" s="100" t="s">
        <v>104</v>
      </c>
      <c r="C183" s="102">
        <v>1976</v>
      </c>
      <c r="D183" s="102" t="s">
        <v>398</v>
      </c>
      <c r="E183" s="43" t="str">
        <f t="shared" ca="1" si="6"/>
        <v>M</v>
      </c>
      <c r="F183" s="266">
        <f t="shared" ca="1" si="7"/>
        <v>38</v>
      </c>
      <c r="G183" s="252" t="s">
        <v>322</v>
      </c>
      <c r="H183" s="346"/>
      <c r="I183" s="51"/>
      <c r="J183" s="344">
        <f t="shared" si="8"/>
        <v>0</v>
      </c>
      <c r="K183"/>
    </row>
    <row r="184" spans="1:11" ht="12.95" customHeight="1">
      <c r="A184" s="34">
        <v>182</v>
      </c>
      <c r="B184" s="23" t="s">
        <v>48</v>
      </c>
      <c r="C184" s="264">
        <v>1962</v>
      </c>
      <c r="D184" s="264" t="s">
        <v>398</v>
      </c>
      <c r="E184" s="43" t="str">
        <f t="shared" ca="1" si="6"/>
        <v>V2</v>
      </c>
      <c r="F184" s="266">
        <f t="shared" ca="1" si="7"/>
        <v>52</v>
      </c>
      <c r="G184" s="12" t="s">
        <v>49</v>
      </c>
      <c r="H184" s="346"/>
      <c r="I184" s="51"/>
      <c r="J184" s="344">
        <f t="shared" si="8"/>
        <v>0</v>
      </c>
      <c r="K184"/>
    </row>
    <row r="185" spans="1:11" ht="12.95" customHeight="1">
      <c r="A185" s="34">
        <v>183</v>
      </c>
      <c r="B185" s="250" t="s">
        <v>72</v>
      </c>
      <c r="C185" s="102">
        <v>1977</v>
      </c>
      <c r="D185" s="102" t="s">
        <v>398</v>
      </c>
      <c r="E185" s="43" t="str">
        <f t="shared" ca="1" si="6"/>
        <v>M</v>
      </c>
      <c r="F185" s="266">
        <f t="shared" ca="1" si="7"/>
        <v>37</v>
      </c>
      <c r="G185" s="252" t="s">
        <v>322</v>
      </c>
      <c r="H185" s="346"/>
      <c r="I185" s="51"/>
      <c r="J185" s="344">
        <f t="shared" si="8"/>
        <v>0</v>
      </c>
      <c r="K185"/>
    </row>
    <row r="186" spans="1:11" ht="12.95" customHeight="1">
      <c r="A186" s="34">
        <v>184</v>
      </c>
      <c r="B186" s="23" t="s">
        <v>275</v>
      </c>
      <c r="C186" s="264">
        <v>1971</v>
      </c>
      <c r="D186" s="264" t="s">
        <v>398</v>
      </c>
      <c r="E186" s="4" t="str">
        <f t="shared" ca="1" si="6"/>
        <v>V1</v>
      </c>
      <c r="F186" s="123">
        <f t="shared" ca="1" si="7"/>
        <v>43</v>
      </c>
      <c r="G186" s="12" t="s">
        <v>334</v>
      </c>
      <c r="H186" s="346"/>
      <c r="I186" s="51"/>
      <c r="J186" s="344">
        <f t="shared" si="8"/>
        <v>0</v>
      </c>
      <c r="K186"/>
    </row>
    <row r="187" spans="1:11" ht="12.95" customHeight="1">
      <c r="A187" s="34">
        <v>185</v>
      </c>
      <c r="B187" s="23" t="s">
        <v>276</v>
      </c>
      <c r="C187" s="264">
        <v>1971</v>
      </c>
      <c r="D187" s="264" t="s">
        <v>399</v>
      </c>
      <c r="E187" s="43" t="str">
        <f t="shared" ca="1" si="6"/>
        <v>ŽV</v>
      </c>
      <c r="F187" s="266">
        <f t="shared" ca="1" si="7"/>
        <v>43</v>
      </c>
      <c r="G187" s="12" t="s">
        <v>370</v>
      </c>
      <c r="H187" s="346"/>
      <c r="I187" s="51"/>
      <c r="J187" s="344">
        <f t="shared" si="8"/>
        <v>0</v>
      </c>
      <c r="K187"/>
    </row>
    <row r="188" spans="1:11" ht="12.95" customHeight="1">
      <c r="A188" s="34">
        <v>186</v>
      </c>
      <c r="B188" s="23" t="s">
        <v>277</v>
      </c>
      <c r="C188" s="264">
        <v>1974</v>
      </c>
      <c r="D188" s="264" t="s">
        <v>398</v>
      </c>
      <c r="E188" s="43" t="str">
        <f t="shared" ca="1" si="6"/>
        <v>V1</v>
      </c>
      <c r="F188" s="266">
        <f t="shared" ca="1" si="7"/>
        <v>40</v>
      </c>
      <c r="G188" s="12" t="s">
        <v>327</v>
      </c>
      <c r="H188" s="346"/>
      <c r="I188" s="51"/>
      <c r="J188" s="344">
        <f t="shared" si="8"/>
        <v>0</v>
      </c>
      <c r="K188"/>
    </row>
    <row r="189" spans="1:11" ht="12.95" customHeight="1">
      <c r="A189" s="34">
        <v>187</v>
      </c>
      <c r="B189" s="23" t="s">
        <v>278</v>
      </c>
      <c r="C189" s="264">
        <v>1997</v>
      </c>
      <c r="D189" s="264" t="s">
        <v>398</v>
      </c>
      <c r="E189" s="43" t="str">
        <f t="shared" ca="1" si="6"/>
        <v>M</v>
      </c>
      <c r="F189" s="266">
        <f t="shared" ca="1" si="7"/>
        <v>17</v>
      </c>
      <c r="G189" s="12" t="s">
        <v>323</v>
      </c>
      <c r="H189" s="346"/>
      <c r="I189" s="51"/>
      <c r="J189" s="344">
        <f t="shared" si="8"/>
        <v>0</v>
      </c>
      <c r="K189"/>
    </row>
    <row r="190" spans="1:11" ht="12.95" customHeight="1">
      <c r="A190" s="34">
        <v>188</v>
      </c>
      <c r="B190" s="23" t="s">
        <v>141</v>
      </c>
      <c r="C190" s="264">
        <v>1990</v>
      </c>
      <c r="D190" s="264" t="s">
        <v>398</v>
      </c>
      <c r="E190" s="4" t="str">
        <f t="shared" ca="1" si="6"/>
        <v>M</v>
      </c>
      <c r="F190" s="123">
        <f t="shared" ca="1" si="7"/>
        <v>24</v>
      </c>
      <c r="G190" s="12" t="s">
        <v>334</v>
      </c>
      <c r="H190" s="346"/>
      <c r="I190" s="51"/>
      <c r="J190" s="344">
        <f t="shared" si="8"/>
        <v>0</v>
      </c>
      <c r="K190"/>
    </row>
    <row r="191" spans="1:11" ht="12.95" customHeight="1">
      <c r="A191" s="34">
        <v>189</v>
      </c>
      <c r="B191" s="23" t="s">
        <v>279</v>
      </c>
      <c r="C191" s="264">
        <v>1954</v>
      </c>
      <c r="D191" s="264" t="s">
        <v>399</v>
      </c>
      <c r="E191" s="43" t="str">
        <f t="shared" ca="1" si="6"/>
        <v>ŽV</v>
      </c>
      <c r="F191" s="266">
        <f t="shared" ca="1" si="7"/>
        <v>60</v>
      </c>
      <c r="G191" s="12" t="s">
        <v>321</v>
      </c>
      <c r="H191" s="346"/>
      <c r="I191" s="51"/>
      <c r="J191" s="344">
        <f t="shared" si="8"/>
        <v>0</v>
      </c>
      <c r="K191"/>
    </row>
    <row r="192" spans="1:11" ht="12.95" customHeight="1">
      <c r="A192" s="34">
        <v>190</v>
      </c>
      <c r="B192" s="100" t="s">
        <v>105</v>
      </c>
      <c r="C192" s="102">
        <v>1974</v>
      </c>
      <c r="D192" s="102" t="s">
        <v>398</v>
      </c>
      <c r="E192" s="43" t="str">
        <f t="shared" ca="1" si="6"/>
        <v>V1</v>
      </c>
      <c r="F192" s="266">
        <f t="shared" ca="1" si="7"/>
        <v>40</v>
      </c>
      <c r="G192" s="253" t="s">
        <v>321</v>
      </c>
      <c r="H192" s="346"/>
      <c r="I192" s="51"/>
      <c r="J192" s="344">
        <f t="shared" si="8"/>
        <v>0</v>
      </c>
      <c r="K192"/>
    </row>
    <row r="193" spans="1:11" ht="12.95" customHeight="1">
      <c r="A193" s="34">
        <v>191</v>
      </c>
      <c r="B193" s="23" t="s">
        <v>280</v>
      </c>
      <c r="C193" s="264">
        <v>1976</v>
      </c>
      <c r="D193" s="264" t="s">
        <v>398</v>
      </c>
      <c r="E193" s="43" t="str">
        <f t="shared" ca="1" si="6"/>
        <v>M</v>
      </c>
      <c r="F193" s="266">
        <f t="shared" ca="1" si="7"/>
        <v>38</v>
      </c>
      <c r="G193" s="12" t="s">
        <v>327</v>
      </c>
      <c r="H193" s="346"/>
      <c r="I193" s="51"/>
      <c r="J193" s="344">
        <f t="shared" si="8"/>
        <v>0</v>
      </c>
      <c r="K193"/>
    </row>
    <row r="194" spans="1:11" ht="12.95" customHeight="1">
      <c r="A194" s="34">
        <v>192</v>
      </c>
      <c r="B194" s="23" t="s">
        <v>281</v>
      </c>
      <c r="C194" s="264">
        <v>1971</v>
      </c>
      <c r="D194" s="264" t="s">
        <v>398</v>
      </c>
      <c r="E194" s="43" t="str">
        <f t="shared" ca="1" si="6"/>
        <v>V1</v>
      </c>
      <c r="F194" s="266">
        <f t="shared" ca="1" si="7"/>
        <v>43</v>
      </c>
      <c r="G194" s="12" t="s">
        <v>388</v>
      </c>
      <c r="H194" s="346"/>
      <c r="I194" s="51"/>
      <c r="J194" s="344">
        <f t="shared" si="8"/>
        <v>0</v>
      </c>
      <c r="K194"/>
    </row>
    <row r="195" spans="1:11" ht="12.95" customHeight="1">
      <c r="A195" s="34">
        <v>193</v>
      </c>
      <c r="B195" s="23" t="s">
        <v>282</v>
      </c>
      <c r="C195" s="264">
        <v>1991</v>
      </c>
      <c r="D195" s="264" t="s">
        <v>398</v>
      </c>
      <c r="E195" s="43" t="str">
        <f t="shared" ref="E195:E251" ca="1" si="9">IF(AND(F195&lt;=39,F195&gt;=16,D195="M"),"M",IF(AND(F195&lt;=49,F195&gt;=40,D195="M"),"V1",IF(AND(F195&lt;=59,F195&gt;=50,D195="M"),"V2",IF(AND(F195&gt;=60,D195="M"),"V3",IF(AND(F195&lt;=34,F195&gt;=16,D195="Ž"),"Ž",IF(AND(F195&gt;=35,D195="Ž"),"ŽV"))))))</f>
        <v>M</v>
      </c>
      <c r="F195" s="266">
        <f t="shared" ref="F195:F251" ca="1" si="10">(YEAR(TODAY())-C195)</f>
        <v>23</v>
      </c>
      <c r="G195" s="12" t="s">
        <v>358</v>
      </c>
      <c r="H195" s="346"/>
      <c r="I195" s="51"/>
      <c r="J195" s="344">
        <f t="shared" ref="J195:J258" si="11">H195/6.2</f>
        <v>0</v>
      </c>
      <c r="K195"/>
    </row>
    <row r="196" spans="1:11" ht="12.95" customHeight="1">
      <c r="A196" s="34">
        <v>194</v>
      </c>
      <c r="B196" s="23" t="s">
        <v>58</v>
      </c>
      <c r="C196" s="264">
        <v>1949</v>
      </c>
      <c r="D196" s="264" t="s">
        <v>398</v>
      </c>
      <c r="E196" s="43" t="str">
        <f t="shared" ca="1" si="9"/>
        <v>V3</v>
      </c>
      <c r="F196" s="266">
        <f t="shared" ca="1" si="10"/>
        <v>65</v>
      </c>
      <c r="G196" s="12" t="s">
        <v>332</v>
      </c>
      <c r="H196" s="346"/>
      <c r="I196" s="51"/>
      <c r="J196" s="344">
        <f t="shared" si="11"/>
        <v>0</v>
      </c>
      <c r="K196"/>
    </row>
    <row r="197" spans="1:11" ht="12.95" customHeight="1">
      <c r="A197" s="34">
        <v>195</v>
      </c>
      <c r="B197" s="23" t="s">
        <v>283</v>
      </c>
      <c r="C197" s="264">
        <v>1996</v>
      </c>
      <c r="D197" s="264" t="s">
        <v>399</v>
      </c>
      <c r="E197" s="43" t="str">
        <f t="shared" ca="1" si="9"/>
        <v>Ž</v>
      </c>
      <c r="F197" s="266">
        <f t="shared" ca="1" si="10"/>
        <v>18</v>
      </c>
      <c r="G197" s="12" t="s">
        <v>59</v>
      </c>
      <c r="H197" s="346"/>
      <c r="I197" s="51"/>
      <c r="J197" s="344">
        <f t="shared" si="11"/>
        <v>0</v>
      </c>
      <c r="K197"/>
    </row>
    <row r="198" spans="1:11" ht="12.95" customHeight="1">
      <c r="A198" s="34">
        <v>196</v>
      </c>
      <c r="B198" s="1" t="s">
        <v>86</v>
      </c>
      <c r="C198" s="265">
        <v>1973</v>
      </c>
      <c r="D198" s="265" t="s">
        <v>399</v>
      </c>
      <c r="E198" s="43" t="str">
        <f t="shared" ca="1" si="9"/>
        <v>ŽV</v>
      </c>
      <c r="F198" s="266">
        <f t="shared" ca="1" si="10"/>
        <v>41</v>
      </c>
      <c r="G198" s="254" t="s">
        <v>323</v>
      </c>
      <c r="H198" s="346"/>
      <c r="I198" s="51"/>
      <c r="J198" s="344">
        <f t="shared" si="11"/>
        <v>0</v>
      </c>
      <c r="K198"/>
    </row>
    <row r="199" spans="1:11" ht="12.95" customHeight="1">
      <c r="A199" s="34">
        <v>197</v>
      </c>
      <c r="B199" s="1" t="s">
        <v>95</v>
      </c>
      <c r="C199" s="265">
        <v>1998</v>
      </c>
      <c r="D199" s="265" t="s">
        <v>398</v>
      </c>
      <c r="E199" s="43" t="str">
        <f t="shared" ca="1" si="9"/>
        <v>M</v>
      </c>
      <c r="F199" s="266">
        <f t="shared" ca="1" si="10"/>
        <v>16</v>
      </c>
      <c r="G199" s="254" t="s">
        <v>323</v>
      </c>
      <c r="H199" s="346"/>
      <c r="I199" s="51"/>
      <c r="J199" s="344">
        <f t="shared" si="11"/>
        <v>0</v>
      </c>
      <c r="K199"/>
    </row>
    <row r="200" spans="1:11" ht="12.95" customHeight="1">
      <c r="A200" s="34">
        <v>198</v>
      </c>
      <c r="B200" s="100" t="s">
        <v>117</v>
      </c>
      <c r="C200" s="102">
        <v>1996</v>
      </c>
      <c r="D200" s="102" t="s">
        <v>398</v>
      </c>
      <c r="E200" s="43" t="str">
        <f t="shared" ca="1" si="9"/>
        <v>M</v>
      </c>
      <c r="F200" s="266">
        <f t="shared" ca="1" si="10"/>
        <v>18</v>
      </c>
      <c r="G200" s="252" t="s">
        <v>334</v>
      </c>
      <c r="H200" s="346"/>
      <c r="I200" s="51"/>
      <c r="J200" s="344">
        <f t="shared" si="11"/>
        <v>0</v>
      </c>
      <c r="K200"/>
    </row>
    <row r="201" spans="1:11" ht="12.95" customHeight="1">
      <c r="A201" s="34">
        <v>199</v>
      </c>
      <c r="B201" s="23" t="s">
        <v>126</v>
      </c>
      <c r="C201" s="264">
        <v>1965</v>
      </c>
      <c r="D201" s="264" t="s">
        <v>398</v>
      </c>
      <c r="E201" s="43" t="str">
        <f t="shared" ca="1" si="9"/>
        <v>V1</v>
      </c>
      <c r="F201" s="266">
        <f t="shared" ca="1" si="10"/>
        <v>49</v>
      </c>
      <c r="G201" s="12" t="s">
        <v>331</v>
      </c>
      <c r="H201" s="346"/>
      <c r="I201" s="51"/>
      <c r="J201" s="344">
        <f t="shared" si="11"/>
        <v>0</v>
      </c>
      <c r="K201"/>
    </row>
    <row r="202" spans="1:11" ht="12.95" customHeight="1">
      <c r="A202" s="34">
        <v>200</v>
      </c>
      <c r="B202" s="100" t="s">
        <v>74</v>
      </c>
      <c r="C202" s="102">
        <v>1972</v>
      </c>
      <c r="D202" s="102" t="s">
        <v>398</v>
      </c>
      <c r="E202" s="43" t="str">
        <f t="shared" ca="1" si="9"/>
        <v>V1</v>
      </c>
      <c r="F202" s="266">
        <f t="shared" ca="1" si="10"/>
        <v>42</v>
      </c>
      <c r="G202" s="252" t="s">
        <v>324</v>
      </c>
      <c r="H202" s="346"/>
      <c r="I202" s="51"/>
      <c r="J202" s="344">
        <f t="shared" si="11"/>
        <v>0</v>
      </c>
      <c r="K202"/>
    </row>
    <row r="203" spans="1:11" ht="12.95" customHeight="1">
      <c r="A203" s="34">
        <v>201</v>
      </c>
      <c r="B203" s="23" t="s">
        <v>284</v>
      </c>
      <c r="C203" s="264">
        <v>1979</v>
      </c>
      <c r="D203" s="264" t="s">
        <v>398</v>
      </c>
      <c r="E203" s="43" t="str">
        <f t="shared" ca="1" si="9"/>
        <v>M</v>
      </c>
      <c r="F203" s="266">
        <f t="shared" ca="1" si="10"/>
        <v>35</v>
      </c>
      <c r="G203" s="12" t="s">
        <v>330</v>
      </c>
      <c r="H203" s="346"/>
      <c r="I203" s="51"/>
      <c r="J203" s="344">
        <f t="shared" si="11"/>
        <v>0</v>
      </c>
      <c r="K203"/>
    </row>
    <row r="204" spans="1:11" ht="12.95" customHeight="1">
      <c r="A204" s="34">
        <v>202</v>
      </c>
      <c r="B204" s="23" t="s">
        <v>285</v>
      </c>
      <c r="C204" s="264">
        <v>1971</v>
      </c>
      <c r="D204" s="264" t="s">
        <v>398</v>
      </c>
      <c r="E204" s="43" t="str">
        <f t="shared" ca="1" si="9"/>
        <v>V1</v>
      </c>
      <c r="F204" s="266">
        <f t="shared" ca="1" si="10"/>
        <v>43</v>
      </c>
      <c r="G204" s="12" t="s">
        <v>363</v>
      </c>
      <c r="H204" s="346"/>
      <c r="I204" s="51"/>
      <c r="J204" s="344">
        <f t="shared" si="11"/>
        <v>0</v>
      </c>
      <c r="K204"/>
    </row>
    <row r="205" spans="1:11" ht="12.95" customHeight="1">
      <c r="A205" s="34">
        <v>203</v>
      </c>
      <c r="B205" s="1" t="s">
        <v>100</v>
      </c>
      <c r="C205" s="265">
        <v>1979</v>
      </c>
      <c r="D205" s="265" t="s">
        <v>399</v>
      </c>
      <c r="E205" s="43" t="str">
        <f t="shared" ca="1" si="9"/>
        <v>ŽV</v>
      </c>
      <c r="F205" s="266">
        <f t="shared" ca="1" si="10"/>
        <v>35</v>
      </c>
      <c r="G205" s="254" t="s">
        <v>321</v>
      </c>
      <c r="H205" s="346"/>
      <c r="I205" s="51"/>
      <c r="J205" s="344">
        <f t="shared" si="11"/>
        <v>0</v>
      </c>
      <c r="K205"/>
    </row>
    <row r="206" spans="1:11" ht="12.95" customHeight="1">
      <c r="A206" s="34">
        <v>204</v>
      </c>
      <c r="B206" s="23" t="s">
        <v>288</v>
      </c>
      <c r="C206" s="264">
        <v>1994</v>
      </c>
      <c r="D206" s="264" t="s">
        <v>398</v>
      </c>
      <c r="E206" s="43" t="str">
        <f t="shared" ca="1" si="9"/>
        <v>M</v>
      </c>
      <c r="F206" s="266">
        <f t="shared" ca="1" si="10"/>
        <v>20</v>
      </c>
      <c r="G206" s="12" t="s">
        <v>349</v>
      </c>
      <c r="H206" s="346"/>
      <c r="I206" s="51"/>
      <c r="J206" s="344">
        <f t="shared" si="11"/>
        <v>0</v>
      </c>
      <c r="K206"/>
    </row>
    <row r="207" spans="1:11" ht="12.95" customHeight="1">
      <c r="A207" s="34">
        <v>205</v>
      </c>
      <c r="B207" s="23" t="s">
        <v>56</v>
      </c>
      <c r="C207" s="264">
        <v>1969</v>
      </c>
      <c r="D207" s="264" t="s">
        <v>398</v>
      </c>
      <c r="E207" s="43" t="str">
        <f t="shared" ca="1" si="9"/>
        <v>V1</v>
      </c>
      <c r="F207" s="266">
        <f t="shared" ca="1" si="10"/>
        <v>45</v>
      </c>
      <c r="G207" s="12" t="s">
        <v>389</v>
      </c>
      <c r="H207" s="346"/>
      <c r="I207" s="51"/>
      <c r="J207" s="344">
        <f t="shared" si="11"/>
        <v>0</v>
      </c>
      <c r="K207"/>
    </row>
    <row r="208" spans="1:11" ht="12.95" customHeight="1">
      <c r="A208" s="34">
        <v>206</v>
      </c>
      <c r="B208" s="23" t="s">
        <v>289</v>
      </c>
      <c r="C208" s="264">
        <v>1972</v>
      </c>
      <c r="D208" s="264" t="s">
        <v>398</v>
      </c>
      <c r="E208" s="43" t="str">
        <f t="shared" ca="1" si="9"/>
        <v>V1</v>
      </c>
      <c r="F208" s="266">
        <f t="shared" ca="1" si="10"/>
        <v>42</v>
      </c>
      <c r="G208" s="12" t="s">
        <v>351</v>
      </c>
      <c r="H208" s="346"/>
      <c r="I208" s="51"/>
      <c r="J208" s="344">
        <f t="shared" si="11"/>
        <v>0</v>
      </c>
      <c r="K208"/>
    </row>
    <row r="209" spans="1:11" ht="12.95" customHeight="1">
      <c r="A209" s="34">
        <v>207</v>
      </c>
      <c r="B209" s="23" t="s">
        <v>290</v>
      </c>
      <c r="C209" s="264">
        <v>1964</v>
      </c>
      <c r="D209" s="264" t="s">
        <v>399</v>
      </c>
      <c r="E209" s="43" t="str">
        <f t="shared" ca="1" si="9"/>
        <v>ŽV</v>
      </c>
      <c r="F209" s="266">
        <f t="shared" ca="1" si="10"/>
        <v>50</v>
      </c>
      <c r="G209" s="12" t="s">
        <v>319</v>
      </c>
      <c r="H209" s="346"/>
      <c r="I209" s="51"/>
      <c r="J209" s="344">
        <f t="shared" si="11"/>
        <v>0</v>
      </c>
      <c r="K209"/>
    </row>
    <row r="210" spans="1:11" ht="12.95" customHeight="1">
      <c r="A210" s="34">
        <v>208</v>
      </c>
      <c r="B210" s="23" t="s">
        <v>291</v>
      </c>
      <c r="C210" s="264">
        <v>1975</v>
      </c>
      <c r="D210" s="264" t="s">
        <v>399</v>
      </c>
      <c r="E210" s="43" t="str">
        <f t="shared" ca="1" si="9"/>
        <v>ŽV</v>
      </c>
      <c r="F210" s="266">
        <f t="shared" ca="1" si="10"/>
        <v>39</v>
      </c>
      <c r="G210" s="12" t="s">
        <v>390</v>
      </c>
      <c r="H210" s="346"/>
      <c r="I210" s="51"/>
      <c r="J210" s="344">
        <f t="shared" si="11"/>
        <v>0</v>
      </c>
      <c r="K210"/>
    </row>
    <row r="211" spans="1:11" ht="12.95" customHeight="1">
      <c r="A211" s="34">
        <v>209</v>
      </c>
      <c r="B211" s="23" t="s">
        <v>55</v>
      </c>
      <c r="C211" s="264">
        <v>1992</v>
      </c>
      <c r="D211" s="264" t="s">
        <v>398</v>
      </c>
      <c r="E211" s="43" t="str">
        <f t="shared" ca="1" si="9"/>
        <v>M</v>
      </c>
      <c r="F211" s="266">
        <f t="shared" ca="1" si="10"/>
        <v>22</v>
      </c>
      <c r="G211" s="12" t="s">
        <v>65</v>
      </c>
      <c r="H211" s="346"/>
      <c r="I211" s="51"/>
      <c r="J211" s="344">
        <f t="shared" si="11"/>
        <v>0</v>
      </c>
      <c r="K211"/>
    </row>
    <row r="212" spans="1:11" ht="12.95" customHeight="1">
      <c r="A212" s="34">
        <v>210</v>
      </c>
      <c r="B212" s="23" t="s">
        <v>292</v>
      </c>
      <c r="C212" s="264">
        <v>1995</v>
      </c>
      <c r="D212" s="264" t="s">
        <v>398</v>
      </c>
      <c r="E212" s="43" t="str">
        <f t="shared" ca="1" si="9"/>
        <v>M</v>
      </c>
      <c r="F212" s="266">
        <f t="shared" ca="1" si="10"/>
        <v>19</v>
      </c>
      <c r="G212" s="12" t="s">
        <v>319</v>
      </c>
      <c r="H212" s="346"/>
      <c r="I212" s="51"/>
      <c r="J212" s="344">
        <f t="shared" si="11"/>
        <v>0</v>
      </c>
      <c r="K212"/>
    </row>
    <row r="213" spans="1:11" ht="12.95" customHeight="1">
      <c r="A213" s="34">
        <v>211</v>
      </c>
      <c r="B213" s="23" t="s">
        <v>293</v>
      </c>
      <c r="C213" s="264">
        <v>1971</v>
      </c>
      <c r="D213" s="264" t="s">
        <v>398</v>
      </c>
      <c r="E213" s="43" t="str">
        <f t="shared" ca="1" si="9"/>
        <v>V1</v>
      </c>
      <c r="F213" s="266">
        <f t="shared" ca="1" si="10"/>
        <v>43</v>
      </c>
      <c r="G213" s="12" t="s">
        <v>325</v>
      </c>
      <c r="H213" s="346"/>
      <c r="I213" s="51"/>
      <c r="J213" s="344">
        <f t="shared" si="11"/>
        <v>0</v>
      </c>
      <c r="K213"/>
    </row>
    <row r="214" spans="1:11" ht="12.95" customHeight="1">
      <c r="A214" s="34">
        <v>212</v>
      </c>
      <c r="B214" s="23" t="s">
        <v>294</v>
      </c>
      <c r="C214" s="264">
        <v>1998</v>
      </c>
      <c r="D214" s="264" t="s">
        <v>399</v>
      </c>
      <c r="E214" s="43" t="str">
        <f t="shared" ca="1" si="9"/>
        <v>Ž</v>
      </c>
      <c r="F214" s="266">
        <f t="shared" ca="1" si="10"/>
        <v>16</v>
      </c>
      <c r="G214" s="12" t="s">
        <v>334</v>
      </c>
      <c r="H214" s="346"/>
      <c r="I214" s="51"/>
      <c r="J214" s="344">
        <f t="shared" si="11"/>
        <v>0</v>
      </c>
      <c r="K214"/>
    </row>
    <row r="215" spans="1:11" ht="12.95" customHeight="1">
      <c r="A215" s="34">
        <v>213</v>
      </c>
      <c r="B215" s="23" t="s">
        <v>295</v>
      </c>
      <c r="C215" s="264">
        <v>1978</v>
      </c>
      <c r="D215" s="264" t="s">
        <v>398</v>
      </c>
      <c r="E215" s="43" t="str">
        <f t="shared" ca="1" si="9"/>
        <v>M</v>
      </c>
      <c r="F215" s="266">
        <f t="shared" ca="1" si="10"/>
        <v>36</v>
      </c>
      <c r="G215" s="12" t="s">
        <v>391</v>
      </c>
      <c r="H215" s="346"/>
      <c r="I215" s="51"/>
      <c r="J215" s="344">
        <f t="shared" si="11"/>
        <v>0</v>
      </c>
      <c r="K215"/>
    </row>
    <row r="216" spans="1:11" ht="12.95" customHeight="1">
      <c r="A216" s="34">
        <v>214</v>
      </c>
      <c r="B216" s="23" t="s">
        <v>296</v>
      </c>
      <c r="C216" s="264">
        <v>1963</v>
      </c>
      <c r="D216" s="264" t="s">
        <v>399</v>
      </c>
      <c r="E216" s="43" t="str">
        <f t="shared" ca="1" si="9"/>
        <v>ŽV</v>
      </c>
      <c r="F216" s="266">
        <f t="shared" ca="1" si="10"/>
        <v>51</v>
      </c>
      <c r="G216" s="12" t="s">
        <v>392</v>
      </c>
      <c r="H216" s="346"/>
      <c r="I216" s="51"/>
      <c r="J216" s="344">
        <f t="shared" si="11"/>
        <v>0</v>
      </c>
      <c r="K216"/>
    </row>
    <row r="217" spans="1:11" ht="12.95" customHeight="1">
      <c r="A217" s="34">
        <v>215</v>
      </c>
      <c r="B217" s="23" t="s">
        <v>297</v>
      </c>
      <c r="C217" s="264">
        <v>1991</v>
      </c>
      <c r="D217" s="264" t="s">
        <v>398</v>
      </c>
      <c r="E217" s="43" t="str">
        <f t="shared" ca="1" si="9"/>
        <v>M</v>
      </c>
      <c r="F217" s="266">
        <f t="shared" ca="1" si="10"/>
        <v>23</v>
      </c>
      <c r="G217" s="12" t="s">
        <v>352</v>
      </c>
      <c r="H217" s="346"/>
      <c r="I217" s="51"/>
      <c r="J217" s="344">
        <f t="shared" si="11"/>
        <v>0</v>
      </c>
      <c r="K217"/>
    </row>
    <row r="218" spans="1:11" ht="12.95" customHeight="1">
      <c r="A218" s="34">
        <v>216</v>
      </c>
      <c r="B218" s="23" t="s">
        <v>298</v>
      </c>
      <c r="C218" s="264">
        <v>1990</v>
      </c>
      <c r="D218" s="264" t="s">
        <v>398</v>
      </c>
      <c r="E218" s="43" t="str">
        <f t="shared" ca="1" si="9"/>
        <v>M</v>
      </c>
      <c r="F218" s="266">
        <f t="shared" ca="1" si="10"/>
        <v>24</v>
      </c>
      <c r="G218" s="12" t="s">
        <v>352</v>
      </c>
      <c r="H218" s="346"/>
      <c r="I218" s="51"/>
      <c r="J218" s="344">
        <f t="shared" si="11"/>
        <v>0</v>
      </c>
      <c r="K218"/>
    </row>
    <row r="219" spans="1:11" ht="12.95" customHeight="1">
      <c r="A219" s="34">
        <v>217</v>
      </c>
      <c r="B219" s="23" t="s">
        <v>145</v>
      </c>
      <c r="C219" s="264">
        <v>1967</v>
      </c>
      <c r="D219" s="264" t="s">
        <v>398</v>
      </c>
      <c r="E219" s="43" t="str">
        <f t="shared" ca="1" si="9"/>
        <v>V1</v>
      </c>
      <c r="F219" s="266">
        <f t="shared" ca="1" si="10"/>
        <v>47</v>
      </c>
      <c r="G219" s="12" t="s">
        <v>345</v>
      </c>
      <c r="H219" s="346"/>
      <c r="I219" s="51"/>
      <c r="J219" s="344">
        <f t="shared" si="11"/>
        <v>0</v>
      </c>
      <c r="K219"/>
    </row>
    <row r="220" spans="1:11" ht="12.95" customHeight="1">
      <c r="A220" s="34">
        <v>218</v>
      </c>
      <c r="B220" s="100" t="s">
        <v>116</v>
      </c>
      <c r="C220" s="102">
        <v>1975</v>
      </c>
      <c r="D220" s="102" t="s">
        <v>399</v>
      </c>
      <c r="E220" s="43" t="str">
        <f t="shared" ca="1" si="9"/>
        <v>ŽV</v>
      </c>
      <c r="F220" s="266">
        <f t="shared" ca="1" si="10"/>
        <v>39</v>
      </c>
      <c r="G220" s="252" t="s">
        <v>334</v>
      </c>
      <c r="H220" s="346"/>
      <c r="I220" s="51"/>
      <c r="J220" s="344">
        <f t="shared" si="11"/>
        <v>0</v>
      </c>
      <c r="K220"/>
    </row>
    <row r="221" spans="1:11" ht="12.95" customHeight="1">
      <c r="A221" s="34">
        <v>219</v>
      </c>
      <c r="B221" s="100" t="s">
        <v>120</v>
      </c>
      <c r="C221" s="102">
        <v>1973</v>
      </c>
      <c r="D221" s="102" t="s">
        <v>398</v>
      </c>
      <c r="E221" s="43" t="str">
        <f t="shared" ca="1" si="9"/>
        <v>V1</v>
      </c>
      <c r="F221" s="266">
        <f t="shared" ca="1" si="10"/>
        <v>41</v>
      </c>
      <c r="G221" s="252" t="s">
        <v>331</v>
      </c>
      <c r="H221" s="346"/>
      <c r="I221" s="51"/>
      <c r="J221" s="344">
        <f t="shared" si="11"/>
        <v>0</v>
      </c>
      <c r="K221"/>
    </row>
    <row r="222" spans="1:11" ht="12.95" customHeight="1">
      <c r="A222" s="34">
        <v>220</v>
      </c>
      <c r="B222" s="23" t="s">
        <v>299</v>
      </c>
      <c r="C222" s="264">
        <v>1991</v>
      </c>
      <c r="D222" s="264" t="s">
        <v>399</v>
      </c>
      <c r="E222" s="4" t="str">
        <f t="shared" ca="1" si="9"/>
        <v>Ž</v>
      </c>
      <c r="F222" s="123">
        <f t="shared" ca="1" si="10"/>
        <v>23</v>
      </c>
      <c r="G222" s="12" t="s">
        <v>65</v>
      </c>
      <c r="H222" s="346"/>
      <c r="I222" s="51"/>
      <c r="J222" s="344">
        <f t="shared" si="11"/>
        <v>0</v>
      </c>
      <c r="K222"/>
    </row>
    <row r="223" spans="1:11" ht="12.95" customHeight="1">
      <c r="A223" s="34">
        <v>221</v>
      </c>
      <c r="B223" s="23" t="s">
        <v>57</v>
      </c>
      <c r="C223" s="264">
        <v>1954</v>
      </c>
      <c r="D223" s="264" t="s">
        <v>398</v>
      </c>
      <c r="E223" s="4" t="str">
        <f t="shared" ca="1" si="9"/>
        <v>V3</v>
      </c>
      <c r="F223" s="123">
        <f t="shared" ca="1" si="10"/>
        <v>60</v>
      </c>
      <c r="G223" s="12" t="s">
        <v>366</v>
      </c>
      <c r="H223" s="346"/>
      <c r="I223" s="51"/>
      <c r="J223" s="344">
        <f t="shared" si="11"/>
        <v>0</v>
      </c>
      <c r="K223"/>
    </row>
    <row r="224" spans="1:11" ht="12.95" customHeight="1">
      <c r="A224" s="34">
        <v>222</v>
      </c>
      <c r="B224" s="23" t="s">
        <v>131</v>
      </c>
      <c r="C224" s="264">
        <v>1972</v>
      </c>
      <c r="D224" s="264" t="s">
        <v>398</v>
      </c>
      <c r="E224" s="43" t="str">
        <f t="shared" ca="1" si="9"/>
        <v>V1</v>
      </c>
      <c r="F224" s="266">
        <f t="shared" ca="1" si="10"/>
        <v>42</v>
      </c>
      <c r="G224" s="12" t="s">
        <v>341</v>
      </c>
      <c r="H224" s="346"/>
      <c r="I224" s="51"/>
      <c r="J224" s="344">
        <f t="shared" si="11"/>
        <v>0</v>
      </c>
      <c r="K224"/>
    </row>
    <row r="225" spans="1:11" ht="12.95" customHeight="1">
      <c r="A225" s="34">
        <v>223</v>
      </c>
      <c r="B225" s="100" t="s">
        <v>80</v>
      </c>
      <c r="C225" s="102">
        <v>1998</v>
      </c>
      <c r="D225" s="102" t="s">
        <v>398</v>
      </c>
      <c r="E225" s="43" t="str">
        <f t="shared" ca="1" si="9"/>
        <v>M</v>
      </c>
      <c r="F225" s="266">
        <f t="shared" ca="1" si="10"/>
        <v>16</v>
      </c>
      <c r="G225" s="252" t="s">
        <v>321</v>
      </c>
      <c r="H225" s="346"/>
      <c r="I225" s="51"/>
      <c r="J225" s="344">
        <f t="shared" si="11"/>
        <v>0</v>
      </c>
      <c r="K225"/>
    </row>
    <row r="226" spans="1:11" ht="12.95" customHeight="1">
      <c r="A226" s="34">
        <v>224</v>
      </c>
      <c r="B226" s="23" t="s">
        <v>300</v>
      </c>
      <c r="C226" s="264">
        <v>1970</v>
      </c>
      <c r="D226" s="264" t="s">
        <v>398</v>
      </c>
      <c r="E226" s="43" t="str">
        <f t="shared" ca="1" si="9"/>
        <v>V1</v>
      </c>
      <c r="F226" s="266">
        <f t="shared" ca="1" si="10"/>
        <v>44</v>
      </c>
      <c r="G226" s="12" t="s">
        <v>321</v>
      </c>
      <c r="H226" s="346"/>
      <c r="I226" s="51"/>
      <c r="J226" s="344">
        <f t="shared" si="11"/>
        <v>0</v>
      </c>
      <c r="K226"/>
    </row>
    <row r="227" spans="1:11" ht="12.95" customHeight="1">
      <c r="A227" s="34">
        <v>225</v>
      </c>
      <c r="B227" s="1" t="s">
        <v>98</v>
      </c>
      <c r="C227" s="265">
        <v>1969</v>
      </c>
      <c r="D227" s="265" t="s">
        <v>398</v>
      </c>
      <c r="E227" s="43" t="str">
        <f t="shared" ca="1" si="9"/>
        <v>V1</v>
      </c>
      <c r="F227" s="266">
        <f t="shared" ca="1" si="10"/>
        <v>45</v>
      </c>
      <c r="G227" s="254" t="s">
        <v>321</v>
      </c>
      <c r="H227" s="346"/>
      <c r="I227" s="51"/>
      <c r="J227" s="344">
        <f t="shared" si="11"/>
        <v>0</v>
      </c>
      <c r="K227"/>
    </row>
    <row r="228" spans="1:11" ht="12.95" customHeight="1">
      <c r="A228" s="34">
        <v>226</v>
      </c>
      <c r="B228" s="23" t="s">
        <v>133</v>
      </c>
      <c r="C228" s="264">
        <v>1969</v>
      </c>
      <c r="D228" s="264" t="s">
        <v>399</v>
      </c>
      <c r="E228" s="43" t="str">
        <f t="shared" ca="1" si="9"/>
        <v>ŽV</v>
      </c>
      <c r="F228" s="266">
        <f t="shared" ca="1" si="10"/>
        <v>45</v>
      </c>
      <c r="G228" s="12" t="s">
        <v>321</v>
      </c>
      <c r="H228" s="346"/>
      <c r="I228" s="51"/>
      <c r="J228" s="344">
        <f t="shared" si="11"/>
        <v>0</v>
      </c>
      <c r="K228"/>
    </row>
    <row r="229" spans="1:11" ht="12.95" customHeight="1">
      <c r="A229" s="34">
        <v>227</v>
      </c>
      <c r="B229" s="23" t="s">
        <v>301</v>
      </c>
      <c r="C229" s="264">
        <v>1972</v>
      </c>
      <c r="D229" s="264" t="s">
        <v>399</v>
      </c>
      <c r="E229" s="43" t="str">
        <f t="shared" ca="1" si="9"/>
        <v>ŽV</v>
      </c>
      <c r="F229" s="266">
        <f t="shared" ca="1" si="10"/>
        <v>42</v>
      </c>
      <c r="G229" s="12" t="s">
        <v>321</v>
      </c>
      <c r="H229" s="346"/>
      <c r="I229" s="51"/>
      <c r="J229" s="344">
        <f t="shared" si="11"/>
        <v>0</v>
      </c>
      <c r="K229"/>
    </row>
    <row r="230" spans="1:11" ht="12.95" customHeight="1">
      <c r="A230" s="34">
        <v>228</v>
      </c>
      <c r="B230" s="23" t="s">
        <v>302</v>
      </c>
      <c r="C230" s="264">
        <v>1977</v>
      </c>
      <c r="D230" s="264" t="s">
        <v>398</v>
      </c>
      <c r="E230" s="43" t="str">
        <f t="shared" ca="1" si="9"/>
        <v>M</v>
      </c>
      <c r="F230" s="266">
        <f t="shared" ca="1" si="10"/>
        <v>37</v>
      </c>
      <c r="G230" s="12" t="s">
        <v>317</v>
      </c>
      <c r="H230" s="346"/>
      <c r="I230" s="51"/>
      <c r="J230" s="344">
        <f t="shared" si="11"/>
        <v>0</v>
      </c>
      <c r="K230"/>
    </row>
    <row r="231" spans="1:11" ht="12.95" customHeight="1">
      <c r="A231" s="34">
        <v>229</v>
      </c>
      <c r="B231" s="23" t="s">
        <v>303</v>
      </c>
      <c r="C231" s="264">
        <v>1962</v>
      </c>
      <c r="D231" s="264" t="s">
        <v>398</v>
      </c>
      <c r="E231" s="43" t="str">
        <f t="shared" ca="1" si="9"/>
        <v>V2</v>
      </c>
      <c r="F231" s="266">
        <f t="shared" ca="1" si="10"/>
        <v>52</v>
      </c>
      <c r="G231" s="12" t="s">
        <v>393</v>
      </c>
      <c r="H231" s="346"/>
      <c r="I231" s="51"/>
      <c r="J231" s="344">
        <f t="shared" si="11"/>
        <v>0</v>
      </c>
      <c r="K231"/>
    </row>
    <row r="232" spans="1:11" ht="12.95" customHeight="1">
      <c r="A232" s="34">
        <v>230</v>
      </c>
      <c r="B232" s="23" t="s">
        <v>125</v>
      </c>
      <c r="C232" s="264">
        <v>1975</v>
      </c>
      <c r="D232" s="264" t="s">
        <v>398</v>
      </c>
      <c r="E232" s="43" t="str">
        <f t="shared" ca="1" si="9"/>
        <v>M</v>
      </c>
      <c r="F232" s="266">
        <f t="shared" ca="1" si="10"/>
        <v>39</v>
      </c>
      <c r="G232" s="12" t="s">
        <v>331</v>
      </c>
      <c r="H232" s="346"/>
      <c r="I232" s="51"/>
      <c r="J232" s="344">
        <f t="shared" si="11"/>
        <v>0</v>
      </c>
      <c r="K232"/>
    </row>
    <row r="233" spans="1:11" ht="12.95" customHeight="1">
      <c r="A233" s="34">
        <v>231</v>
      </c>
      <c r="B233" s="23" t="s">
        <v>305</v>
      </c>
      <c r="C233" s="264">
        <v>1974</v>
      </c>
      <c r="D233" s="264" t="s">
        <v>398</v>
      </c>
      <c r="E233" s="43" t="str">
        <f t="shared" ca="1" si="9"/>
        <v>V1</v>
      </c>
      <c r="F233" s="266">
        <f t="shared" ca="1" si="10"/>
        <v>40</v>
      </c>
      <c r="G233" s="12" t="s">
        <v>336</v>
      </c>
      <c r="H233" s="346"/>
      <c r="I233" s="51"/>
      <c r="J233" s="344">
        <f t="shared" si="11"/>
        <v>0</v>
      </c>
      <c r="K233"/>
    </row>
    <row r="234" spans="1:11" ht="12.95" customHeight="1">
      <c r="A234" s="34">
        <v>232</v>
      </c>
      <c r="B234" s="23" t="s">
        <v>140</v>
      </c>
      <c r="C234" s="264">
        <v>1972</v>
      </c>
      <c r="D234" s="264" t="s">
        <v>398</v>
      </c>
      <c r="E234" s="43" t="str">
        <f t="shared" ca="1" si="9"/>
        <v>V1</v>
      </c>
      <c r="F234" s="266">
        <f t="shared" ca="1" si="10"/>
        <v>42</v>
      </c>
      <c r="G234" s="12" t="s">
        <v>344</v>
      </c>
      <c r="H234" s="346"/>
      <c r="I234" s="51"/>
      <c r="J234" s="344">
        <f t="shared" si="11"/>
        <v>0</v>
      </c>
      <c r="K234"/>
    </row>
    <row r="235" spans="1:11" ht="12.95" customHeight="1">
      <c r="A235" s="34">
        <v>233</v>
      </c>
      <c r="B235" s="23" t="s">
        <v>306</v>
      </c>
      <c r="C235" s="264">
        <v>1994</v>
      </c>
      <c r="D235" s="264" t="s">
        <v>398</v>
      </c>
      <c r="E235" s="43" t="str">
        <f t="shared" ca="1" si="9"/>
        <v>M</v>
      </c>
      <c r="F235" s="266">
        <f t="shared" ca="1" si="10"/>
        <v>20</v>
      </c>
      <c r="G235" s="12" t="s">
        <v>334</v>
      </c>
      <c r="H235" s="346"/>
      <c r="I235" s="271"/>
      <c r="J235" s="344">
        <f t="shared" si="11"/>
        <v>0</v>
      </c>
      <c r="K235"/>
    </row>
    <row r="236" spans="1:11" ht="12.95" customHeight="1">
      <c r="A236" s="34">
        <v>234</v>
      </c>
      <c r="B236" s="23" t="s">
        <v>307</v>
      </c>
      <c r="C236" s="264">
        <v>1961</v>
      </c>
      <c r="D236" s="264" t="s">
        <v>398</v>
      </c>
      <c r="E236" s="43" t="str">
        <f t="shared" ca="1" si="9"/>
        <v>V2</v>
      </c>
      <c r="F236" s="266">
        <f t="shared" ca="1" si="10"/>
        <v>53</v>
      </c>
      <c r="G236" s="12" t="s">
        <v>375</v>
      </c>
      <c r="H236" s="346"/>
      <c r="I236" s="271"/>
      <c r="J236" s="344">
        <f t="shared" si="11"/>
        <v>0</v>
      </c>
      <c r="K236"/>
    </row>
    <row r="237" spans="1:11" ht="12.95" customHeight="1">
      <c r="A237" s="34">
        <v>235</v>
      </c>
      <c r="B237" s="23" t="s">
        <v>308</v>
      </c>
      <c r="C237" s="264">
        <v>1981</v>
      </c>
      <c r="D237" s="264" t="s">
        <v>398</v>
      </c>
      <c r="E237" s="43" t="str">
        <f t="shared" ca="1" si="9"/>
        <v>M</v>
      </c>
      <c r="F237" s="266">
        <f t="shared" ca="1" si="10"/>
        <v>33</v>
      </c>
      <c r="G237" s="12" t="s">
        <v>363</v>
      </c>
      <c r="H237" s="346"/>
      <c r="I237" s="271"/>
      <c r="J237" s="344">
        <f t="shared" si="11"/>
        <v>0</v>
      </c>
      <c r="K237"/>
    </row>
    <row r="238" spans="1:11" ht="12.95" customHeight="1">
      <c r="A238" s="34">
        <v>236</v>
      </c>
      <c r="B238" s="23" t="s">
        <v>128</v>
      </c>
      <c r="C238" s="264">
        <v>1953</v>
      </c>
      <c r="D238" s="264" t="s">
        <v>398</v>
      </c>
      <c r="E238" s="43" t="str">
        <f t="shared" ca="1" si="9"/>
        <v>V3</v>
      </c>
      <c r="F238" s="266">
        <f t="shared" ca="1" si="10"/>
        <v>61</v>
      </c>
      <c r="G238" s="12" t="s">
        <v>340</v>
      </c>
      <c r="H238" s="346"/>
      <c r="I238" s="271"/>
      <c r="J238" s="344">
        <f t="shared" si="11"/>
        <v>0</v>
      </c>
      <c r="K238"/>
    </row>
    <row r="239" spans="1:11" ht="12.95" customHeight="1">
      <c r="A239" s="34">
        <v>237</v>
      </c>
      <c r="B239" s="23" t="s">
        <v>309</v>
      </c>
      <c r="C239" s="264">
        <v>1986</v>
      </c>
      <c r="D239" s="264" t="s">
        <v>398</v>
      </c>
      <c r="E239" s="43" t="str">
        <f t="shared" ca="1" si="9"/>
        <v>M</v>
      </c>
      <c r="F239" s="266">
        <f t="shared" ca="1" si="10"/>
        <v>28</v>
      </c>
      <c r="G239" s="12" t="s">
        <v>331</v>
      </c>
      <c r="H239" s="346"/>
      <c r="I239" s="271"/>
      <c r="J239" s="344">
        <f t="shared" si="11"/>
        <v>0</v>
      </c>
      <c r="K239"/>
    </row>
    <row r="240" spans="1:11" ht="12.95" customHeight="1">
      <c r="A240" s="34">
        <v>238</v>
      </c>
      <c r="B240" s="23" t="s">
        <v>310</v>
      </c>
      <c r="C240" s="264">
        <v>1990</v>
      </c>
      <c r="D240" s="264" t="s">
        <v>398</v>
      </c>
      <c r="E240" s="43" t="str">
        <f t="shared" ca="1" si="9"/>
        <v>M</v>
      </c>
      <c r="F240" s="266">
        <f t="shared" ca="1" si="10"/>
        <v>24</v>
      </c>
      <c r="G240" s="12" t="s">
        <v>394</v>
      </c>
      <c r="H240" s="346"/>
      <c r="I240" s="271"/>
      <c r="J240" s="344">
        <f t="shared" si="11"/>
        <v>0</v>
      </c>
      <c r="K240"/>
    </row>
    <row r="241" spans="1:11" ht="12.95" customHeight="1">
      <c r="A241" s="34">
        <v>239</v>
      </c>
      <c r="B241" s="23" t="s">
        <v>311</v>
      </c>
      <c r="C241" s="264">
        <v>1998</v>
      </c>
      <c r="D241" s="264" t="s">
        <v>398</v>
      </c>
      <c r="E241" s="43" t="str">
        <f t="shared" ca="1" si="9"/>
        <v>M</v>
      </c>
      <c r="F241" s="266">
        <f t="shared" ca="1" si="10"/>
        <v>16</v>
      </c>
      <c r="G241" s="12" t="s">
        <v>323</v>
      </c>
      <c r="H241" s="346"/>
      <c r="I241" s="271"/>
      <c r="J241" s="344">
        <f t="shared" si="11"/>
        <v>0</v>
      </c>
      <c r="K241"/>
    </row>
    <row r="242" spans="1:11" ht="12.95" customHeight="1">
      <c r="A242" s="34">
        <v>240</v>
      </c>
      <c r="B242" s="23" t="s">
        <v>137</v>
      </c>
      <c r="C242" s="264">
        <v>1979</v>
      </c>
      <c r="D242" s="264" t="s">
        <v>398</v>
      </c>
      <c r="E242" s="43" t="str">
        <f t="shared" ca="1" si="9"/>
        <v>M</v>
      </c>
      <c r="F242" s="266">
        <f t="shared" ca="1" si="10"/>
        <v>35</v>
      </c>
      <c r="G242" s="12" t="s">
        <v>327</v>
      </c>
      <c r="H242" s="346"/>
      <c r="I242" s="271"/>
      <c r="J242" s="344">
        <f t="shared" si="11"/>
        <v>0</v>
      </c>
      <c r="K242"/>
    </row>
    <row r="243" spans="1:11" ht="12.95" customHeight="1">
      <c r="A243" s="34">
        <v>241</v>
      </c>
      <c r="B243" s="23" t="s">
        <v>312</v>
      </c>
      <c r="C243" s="264">
        <v>1965</v>
      </c>
      <c r="D243" s="264" t="s">
        <v>398</v>
      </c>
      <c r="E243" s="43" t="str">
        <f t="shared" ca="1" si="9"/>
        <v>V1</v>
      </c>
      <c r="F243" s="266">
        <f t="shared" ca="1" si="10"/>
        <v>49</v>
      </c>
      <c r="G243" s="12" t="s">
        <v>356</v>
      </c>
      <c r="H243" s="346"/>
      <c r="I243" s="271"/>
      <c r="J243" s="344">
        <f t="shared" si="11"/>
        <v>0</v>
      </c>
      <c r="K243"/>
    </row>
    <row r="244" spans="1:11" ht="12.95" customHeight="1">
      <c r="A244" s="34">
        <v>242</v>
      </c>
      <c r="B244" s="23" t="s">
        <v>64</v>
      </c>
      <c r="C244" s="264">
        <v>1992</v>
      </c>
      <c r="D244" s="264" t="s">
        <v>399</v>
      </c>
      <c r="E244" s="43" t="str">
        <f t="shared" ca="1" si="9"/>
        <v>Ž</v>
      </c>
      <c r="F244" s="266">
        <f t="shared" ca="1" si="10"/>
        <v>22</v>
      </c>
      <c r="G244" s="12" t="s">
        <v>356</v>
      </c>
      <c r="H244" s="346"/>
      <c r="I244" s="271"/>
      <c r="J244" s="344">
        <f t="shared" si="11"/>
        <v>0</v>
      </c>
      <c r="K244"/>
    </row>
    <row r="245" spans="1:11" ht="12.95" customHeight="1">
      <c r="A245" s="34">
        <v>243</v>
      </c>
      <c r="B245" s="23" t="s">
        <v>313</v>
      </c>
      <c r="C245" s="264">
        <v>1951</v>
      </c>
      <c r="D245" s="264" t="s">
        <v>398</v>
      </c>
      <c r="E245" s="43" t="str">
        <f t="shared" ca="1" si="9"/>
        <v>V3</v>
      </c>
      <c r="F245" s="266">
        <f t="shared" ca="1" si="10"/>
        <v>63</v>
      </c>
      <c r="G245" s="12" t="s">
        <v>317</v>
      </c>
      <c r="H245" s="346"/>
      <c r="I245" s="271"/>
      <c r="J245" s="344">
        <f t="shared" si="11"/>
        <v>0</v>
      </c>
      <c r="K245"/>
    </row>
    <row r="246" spans="1:11" ht="12.95" customHeight="1">
      <c r="A246" s="34">
        <v>244</v>
      </c>
      <c r="B246" s="100" t="s">
        <v>76</v>
      </c>
      <c r="C246" s="102">
        <v>1972</v>
      </c>
      <c r="D246" s="102" t="s">
        <v>398</v>
      </c>
      <c r="E246" s="43" t="str">
        <f t="shared" ca="1" si="9"/>
        <v>V1</v>
      </c>
      <c r="F246" s="266">
        <f t="shared" ca="1" si="10"/>
        <v>42</v>
      </c>
      <c r="G246" s="252" t="s">
        <v>317</v>
      </c>
      <c r="H246" s="346"/>
      <c r="I246" s="271"/>
      <c r="J246" s="344">
        <f t="shared" si="11"/>
        <v>0</v>
      </c>
      <c r="K246"/>
    </row>
    <row r="247" spans="1:11" ht="12.95" customHeight="1">
      <c r="A247" s="34">
        <v>245</v>
      </c>
      <c r="B247" s="23" t="s">
        <v>314</v>
      </c>
      <c r="C247" s="264">
        <v>1974</v>
      </c>
      <c r="D247" s="264" t="s">
        <v>399</v>
      </c>
      <c r="E247" s="4" t="str">
        <f t="shared" ca="1" si="9"/>
        <v>ŽV</v>
      </c>
      <c r="F247" s="123">
        <f t="shared" ca="1" si="10"/>
        <v>40</v>
      </c>
      <c r="G247" s="12" t="s">
        <v>317</v>
      </c>
      <c r="H247" s="346"/>
      <c r="I247" s="271"/>
      <c r="J247" s="344">
        <f t="shared" si="11"/>
        <v>0</v>
      </c>
      <c r="K247"/>
    </row>
    <row r="248" spans="1:11" ht="12.95" customHeight="1">
      <c r="A248" s="34">
        <v>246</v>
      </c>
      <c r="B248" s="23" t="s">
        <v>315</v>
      </c>
      <c r="C248" s="264">
        <v>1971</v>
      </c>
      <c r="D248" s="264" t="s">
        <v>399</v>
      </c>
      <c r="E248" s="43" t="str">
        <f t="shared" ca="1" si="9"/>
        <v>ŽV</v>
      </c>
      <c r="F248" s="266">
        <f t="shared" ca="1" si="10"/>
        <v>43</v>
      </c>
      <c r="G248" s="12" t="s">
        <v>321</v>
      </c>
      <c r="H248" s="346"/>
      <c r="I248" s="271"/>
      <c r="J248" s="344">
        <f t="shared" si="11"/>
        <v>0</v>
      </c>
      <c r="K248"/>
    </row>
    <row r="249" spans="1:11" ht="12.95" customHeight="1">
      <c r="A249" s="34">
        <v>247</v>
      </c>
      <c r="B249" s="23" t="s">
        <v>143</v>
      </c>
      <c r="C249" s="264">
        <v>1997</v>
      </c>
      <c r="D249" s="264" t="s">
        <v>398</v>
      </c>
      <c r="E249" s="43" t="str">
        <f t="shared" ca="1" si="9"/>
        <v>M</v>
      </c>
      <c r="F249" s="266">
        <f t="shared" ca="1" si="10"/>
        <v>17</v>
      </c>
      <c r="G249" s="12" t="s">
        <v>321</v>
      </c>
      <c r="H249" s="346"/>
      <c r="I249" s="271"/>
      <c r="J249" s="344">
        <f t="shared" si="11"/>
        <v>0</v>
      </c>
      <c r="K249"/>
    </row>
    <row r="250" spans="1:11" ht="12.95" customHeight="1">
      <c r="A250" s="34">
        <v>248</v>
      </c>
      <c r="B250" s="23" t="s">
        <v>316</v>
      </c>
      <c r="C250" s="264">
        <v>1987</v>
      </c>
      <c r="D250" s="264" t="s">
        <v>398</v>
      </c>
      <c r="E250" s="43" t="str">
        <f t="shared" ca="1" si="9"/>
        <v>M</v>
      </c>
      <c r="F250" s="266">
        <f t="shared" ca="1" si="10"/>
        <v>27</v>
      </c>
      <c r="G250" s="12" t="s">
        <v>395</v>
      </c>
      <c r="H250" s="346"/>
      <c r="I250" s="271"/>
      <c r="J250" s="344">
        <f t="shared" si="11"/>
        <v>0</v>
      </c>
      <c r="K250"/>
    </row>
    <row r="251" spans="1:11" ht="12.95" customHeight="1">
      <c r="A251" s="34">
        <v>249</v>
      </c>
      <c r="B251" s="23" t="s">
        <v>20</v>
      </c>
      <c r="C251" s="264">
        <v>1993</v>
      </c>
      <c r="D251" s="264" t="s">
        <v>398</v>
      </c>
      <c r="E251" s="43" t="str">
        <f t="shared" ca="1" si="9"/>
        <v>M</v>
      </c>
      <c r="F251" s="266">
        <f t="shared" ca="1" si="10"/>
        <v>21</v>
      </c>
      <c r="G251" s="12" t="s">
        <v>65</v>
      </c>
      <c r="H251" s="346"/>
      <c r="I251" s="271"/>
      <c r="J251" s="344">
        <f t="shared" si="11"/>
        <v>0</v>
      </c>
      <c r="K251"/>
    </row>
    <row r="252" spans="1:11" ht="12.95" customHeight="1">
      <c r="A252" s="34">
        <v>250</v>
      </c>
      <c r="H252" s="346"/>
      <c r="I252" s="271"/>
      <c r="J252" s="344">
        <f t="shared" si="11"/>
        <v>0</v>
      </c>
      <c r="K252"/>
    </row>
    <row r="253" spans="1:11" ht="12.95" customHeight="1">
      <c r="A253" s="34">
        <v>251</v>
      </c>
      <c r="H253" s="346"/>
      <c r="I253" s="271"/>
      <c r="J253" s="344">
        <f t="shared" si="11"/>
        <v>0</v>
      </c>
      <c r="K253"/>
    </row>
    <row r="254" spans="1:11" ht="12.95" customHeight="1">
      <c r="A254" s="34">
        <v>252</v>
      </c>
      <c r="E254" s="354"/>
      <c r="F254" s="355"/>
      <c r="H254" s="346"/>
      <c r="I254" s="271"/>
      <c r="J254" s="344">
        <f t="shared" si="11"/>
        <v>0</v>
      </c>
      <c r="K254"/>
    </row>
    <row r="255" spans="1:11" ht="12.95" customHeight="1">
      <c r="A255" s="34">
        <v>253</v>
      </c>
      <c r="E255" s="354"/>
      <c r="F255" s="355"/>
      <c r="H255" s="346"/>
      <c r="I255" s="271"/>
      <c r="J255" s="344">
        <f t="shared" si="11"/>
        <v>0</v>
      </c>
      <c r="K255"/>
    </row>
    <row r="256" spans="1:11" ht="12.95" customHeight="1">
      <c r="A256" s="34">
        <v>254</v>
      </c>
      <c r="E256" s="354"/>
      <c r="F256" s="355"/>
      <c r="H256" s="346"/>
      <c r="I256" s="271"/>
      <c r="J256" s="344">
        <f t="shared" si="11"/>
        <v>0</v>
      </c>
      <c r="K256"/>
    </row>
    <row r="257" spans="1:11" ht="12.95" customHeight="1">
      <c r="A257" s="34">
        <v>255</v>
      </c>
      <c r="E257" s="354"/>
      <c r="F257" s="355"/>
      <c r="H257" s="346"/>
      <c r="I257" s="271"/>
      <c r="J257" s="344">
        <f t="shared" si="11"/>
        <v>0</v>
      </c>
      <c r="K257"/>
    </row>
    <row r="258" spans="1:11" ht="12.95" customHeight="1">
      <c r="A258" s="34">
        <v>256</v>
      </c>
      <c r="E258" s="354"/>
      <c r="F258" s="355"/>
      <c r="H258" s="346"/>
      <c r="I258" s="271"/>
      <c r="J258" s="344">
        <f t="shared" si="11"/>
        <v>0</v>
      </c>
      <c r="K258"/>
    </row>
    <row r="259" spans="1:11" ht="12.95" customHeight="1">
      <c r="A259" s="34">
        <v>257</v>
      </c>
      <c r="E259" s="354"/>
      <c r="F259" s="355"/>
      <c r="H259" s="346"/>
      <c r="I259" s="271"/>
      <c r="J259" s="344">
        <f t="shared" ref="J259:J274" si="12">H259/6.2</f>
        <v>0</v>
      </c>
      <c r="K259"/>
    </row>
    <row r="260" spans="1:11" ht="12.95" customHeight="1">
      <c r="A260" s="34">
        <v>258</v>
      </c>
      <c r="E260" s="354"/>
      <c r="F260" s="355"/>
      <c r="H260" s="346"/>
      <c r="I260" s="271"/>
      <c r="J260" s="344">
        <f t="shared" si="12"/>
        <v>0</v>
      </c>
      <c r="K260"/>
    </row>
    <row r="261" spans="1:11" ht="12.95" customHeight="1">
      <c r="A261" s="34">
        <v>259</v>
      </c>
      <c r="E261" s="354"/>
      <c r="F261" s="355"/>
      <c r="H261" s="346"/>
      <c r="I261" s="271"/>
      <c r="J261" s="344">
        <f t="shared" si="12"/>
        <v>0</v>
      </c>
      <c r="K261"/>
    </row>
    <row r="262" spans="1:11" ht="12.95" customHeight="1">
      <c r="A262" s="34">
        <v>260</v>
      </c>
      <c r="E262" s="354"/>
      <c r="F262" s="355"/>
      <c r="H262" s="346"/>
      <c r="I262" s="271"/>
      <c r="J262" s="344">
        <f t="shared" si="12"/>
        <v>0</v>
      </c>
      <c r="K262"/>
    </row>
    <row r="263" spans="1:11" ht="12.95" customHeight="1">
      <c r="A263" s="34">
        <v>261</v>
      </c>
      <c r="H263" s="346"/>
      <c r="I263" s="271"/>
      <c r="J263" s="344">
        <f t="shared" si="12"/>
        <v>0</v>
      </c>
      <c r="K263"/>
    </row>
    <row r="264" spans="1:11" ht="12.95" customHeight="1">
      <c r="A264" s="34">
        <v>262</v>
      </c>
      <c r="E264" s="354"/>
      <c r="F264" s="355"/>
      <c r="H264" s="346"/>
      <c r="I264" s="271"/>
      <c r="J264" s="344">
        <f t="shared" si="12"/>
        <v>0</v>
      </c>
      <c r="K264"/>
    </row>
    <row r="265" spans="1:11" ht="12.95" customHeight="1">
      <c r="A265" s="34">
        <v>263</v>
      </c>
      <c r="E265" s="354"/>
      <c r="F265" s="355"/>
      <c r="H265" s="346"/>
      <c r="I265" s="271"/>
      <c r="J265" s="344">
        <f t="shared" si="12"/>
        <v>0</v>
      </c>
      <c r="K265"/>
    </row>
    <row r="266" spans="1:11" ht="12.95" customHeight="1">
      <c r="A266" s="34">
        <v>264</v>
      </c>
      <c r="E266" s="354"/>
      <c r="F266" s="355"/>
      <c r="H266" s="346"/>
      <c r="I266" s="271"/>
      <c r="J266" s="344">
        <f t="shared" si="12"/>
        <v>0</v>
      </c>
      <c r="K266"/>
    </row>
    <row r="267" spans="1:11" ht="12.95" customHeight="1">
      <c r="A267" s="34">
        <v>265</v>
      </c>
      <c r="E267" s="354"/>
      <c r="F267" s="355"/>
      <c r="H267" s="346"/>
      <c r="I267" s="271"/>
      <c r="J267" s="344">
        <f t="shared" si="12"/>
        <v>0</v>
      </c>
      <c r="K267"/>
    </row>
    <row r="268" spans="1:11" ht="12.95" customHeight="1">
      <c r="A268" s="34">
        <v>266</v>
      </c>
      <c r="E268" s="354"/>
      <c r="F268" s="355"/>
      <c r="H268" s="346"/>
      <c r="I268" s="271"/>
      <c r="J268" s="344">
        <f t="shared" si="12"/>
        <v>0</v>
      </c>
      <c r="K268"/>
    </row>
    <row r="269" spans="1:11" ht="12.95" customHeight="1">
      <c r="A269" s="34">
        <v>267</v>
      </c>
      <c r="E269" s="354"/>
      <c r="F269" s="355"/>
      <c r="H269" s="346"/>
      <c r="I269" s="271"/>
      <c r="J269" s="344">
        <f t="shared" si="12"/>
        <v>0</v>
      </c>
      <c r="K269"/>
    </row>
    <row r="270" spans="1:11" ht="12.95" customHeight="1">
      <c r="A270" s="34">
        <v>268</v>
      </c>
      <c r="E270" s="354"/>
      <c r="F270" s="355"/>
      <c r="H270" s="346"/>
      <c r="I270" s="271"/>
      <c r="J270" s="344">
        <f t="shared" si="12"/>
        <v>0</v>
      </c>
      <c r="K270"/>
    </row>
    <row r="271" spans="1:11" ht="12.95" customHeight="1">
      <c r="A271" s="34">
        <v>269</v>
      </c>
      <c r="E271" s="354"/>
      <c r="F271" s="355"/>
      <c r="H271" s="346"/>
      <c r="I271" s="271"/>
      <c r="J271" s="344">
        <f t="shared" si="12"/>
        <v>0</v>
      </c>
      <c r="K271"/>
    </row>
    <row r="272" spans="1:11" ht="12.95" customHeight="1">
      <c r="A272" s="34">
        <v>270</v>
      </c>
      <c r="E272" s="354"/>
      <c r="F272" s="355"/>
      <c r="H272" s="346"/>
      <c r="I272" s="271"/>
      <c r="J272" s="344">
        <f t="shared" si="12"/>
        <v>0</v>
      </c>
      <c r="K272"/>
    </row>
    <row r="273" spans="1:11" ht="12.95" customHeight="1">
      <c r="A273" s="34">
        <v>271</v>
      </c>
      <c r="E273" s="354"/>
      <c r="F273" s="355"/>
      <c r="H273" s="346"/>
      <c r="I273" s="271"/>
      <c r="J273" s="344">
        <f t="shared" si="12"/>
        <v>0</v>
      </c>
      <c r="K273"/>
    </row>
    <row r="274" spans="1:11" ht="12.95" customHeight="1">
      <c r="A274" s="34">
        <v>272</v>
      </c>
      <c r="E274" s="354"/>
      <c r="F274" s="355"/>
      <c r="H274" s="346"/>
      <c r="I274" s="271"/>
      <c r="J274" s="344">
        <f t="shared" si="12"/>
        <v>0</v>
      </c>
      <c r="K274"/>
    </row>
    <row r="275" spans="1:11" s="140" customFormat="1" ht="12.95" customHeight="1">
      <c r="A275" s="272"/>
      <c r="B275" s="23"/>
      <c r="C275" s="264"/>
      <c r="D275" s="264"/>
      <c r="E275" s="4"/>
      <c r="F275" s="123"/>
      <c r="G275" s="12"/>
      <c r="H275" s="350"/>
      <c r="I275" s="351"/>
      <c r="J275" s="352"/>
    </row>
    <row r="276" spans="1:11" ht="12.95" customHeight="1">
      <c r="C276" s="264"/>
      <c r="D276" s="264"/>
      <c r="E276" s="24"/>
      <c r="F276" s="264"/>
      <c r="G276" s="12"/>
      <c r="H276" s="25"/>
      <c r="J276" s="26"/>
      <c r="K276"/>
    </row>
    <row r="277" spans="1:11" ht="12.95" customHeight="1">
      <c r="A277" s="36" t="s">
        <v>441</v>
      </c>
      <c r="B277" s="39" t="s">
        <v>464</v>
      </c>
      <c r="C277" s="258" t="s">
        <v>0</v>
      </c>
      <c r="D277" s="258" t="s">
        <v>397</v>
      </c>
      <c r="E277" s="38" t="s">
        <v>401</v>
      </c>
      <c r="F277" s="258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ht="12.95" customHeight="1">
      <c r="A278" s="22">
        <v>1</v>
      </c>
      <c r="B278" s="23" t="s">
        <v>403</v>
      </c>
      <c r="C278" s="264">
        <v>2001</v>
      </c>
      <c r="D278" s="264" t="s">
        <v>399</v>
      </c>
      <c r="E278" s="43" t="str">
        <f t="shared" ref="E278:E315" ca="1" si="13">IF(AND(F278&lt;=13,D278="M"),"Žcm",IF(AND(F278&lt;=15,F278&gt;=14,D278="M"),"Žci",IF(AND(F278&lt;=15,F278&gt;=14,D278="Ž"),"Žky","Žkm")))</f>
        <v>Žkm</v>
      </c>
      <c r="F278" s="266">
        <f t="shared" ref="F278:F315" ca="1" si="14">(YEAR(TODAY())-C278)</f>
        <v>13</v>
      </c>
      <c r="G278" s="12" t="s">
        <v>323</v>
      </c>
      <c r="H278" s="346"/>
      <c r="I278" s="271"/>
      <c r="J278" s="345">
        <f>H278/3.1</f>
        <v>0</v>
      </c>
      <c r="K278"/>
    </row>
    <row r="279" spans="1:11" ht="12.95" customHeight="1">
      <c r="A279" s="22">
        <v>2</v>
      </c>
      <c r="B279" s="23" t="s">
        <v>404</v>
      </c>
      <c r="C279" s="264">
        <v>2002</v>
      </c>
      <c r="D279" s="264" t="s">
        <v>399</v>
      </c>
      <c r="E279" s="43" t="str">
        <f t="shared" ca="1" si="13"/>
        <v>Žkm</v>
      </c>
      <c r="F279" s="266">
        <f t="shared" ca="1" si="14"/>
        <v>12</v>
      </c>
      <c r="G279" s="12" t="s">
        <v>323</v>
      </c>
      <c r="H279" s="346"/>
      <c r="I279" s="271"/>
      <c r="J279" s="344">
        <f>H279/3.1</f>
        <v>0</v>
      </c>
      <c r="K279"/>
    </row>
    <row r="280" spans="1:11" ht="12.95" customHeight="1">
      <c r="A280" s="22">
        <v>3</v>
      </c>
      <c r="B280" s="23" t="s">
        <v>405</v>
      </c>
      <c r="C280" s="264">
        <v>2002</v>
      </c>
      <c r="D280" s="264" t="s">
        <v>406</v>
      </c>
      <c r="E280" s="43" t="str">
        <f t="shared" ca="1" si="13"/>
        <v>Žkm</v>
      </c>
      <c r="F280" s="266">
        <f t="shared" ca="1" si="14"/>
        <v>12</v>
      </c>
      <c r="G280" s="12" t="s">
        <v>323</v>
      </c>
      <c r="H280" s="346"/>
      <c r="I280" s="271"/>
      <c r="J280" s="344">
        <f t="shared" ref="J280:J338" si="15">H280/3.1</f>
        <v>0</v>
      </c>
      <c r="K280"/>
    </row>
    <row r="281" spans="1:11" ht="12.95" customHeight="1">
      <c r="A281" s="22">
        <v>4</v>
      </c>
      <c r="B281" s="23" t="s">
        <v>407</v>
      </c>
      <c r="C281" s="264">
        <v>2001</v>
      </c>
      <c r="D281" s="264" t="s">
        <v>398</v>
      </c>
      <c r="E281" s="43" t="str">
        <f t="shared" ca="1" si="13"/>
        <v>Žcm</v>
      </c>
      <c r="F281" s="266">
        <f t="shared" ca="1" si="14"/>
        <v>13</v>
      </c>
      <c r="G281" s="12" t="s">
        <v>327</v>
      </c>
      <c r="H281" s="346"/>
      <c r="I281" s="271"/>
      <c r="J281" s="344">
        <f t="shared" si="15"/>
        <v>0</v>
      </c>
      <c r="K281"/>
    </row>
    <row r="282" spans="1:11" ht="12.95" customHeight="1">
      <c r="A282" s="22">
        <v>5</v>
      </c>
      <c r="B282" s="23" t="s">
        <v>408</v>
      </c>
      <c r="C282" s="264">
        <v>2004</v>
      </c>
      <c r="D282" s="264" t="s">
        <v>398</v>
      </c>
      <c r="E282" s="43" t="str">
        <f t="shared" ca="1" si="13"/>
        <v>Žcm</v>
      </c>
      <c r="F282" s="266">
        <f t="shared" ca="1" si="14"/>
        <v>10</v>
      </c>
      <c r="G282" s="12" t="s">
        <v>409</v>
      </c>
      <c r="H282" s="346"/>
      <c r="I282" s="271"/>
      <c r="J282" s="344">
        <f t="shared" si="15"/>
        <v>0</v>
      </c>
      <c r="K282"/>
    </row>
    <row r="283" spans="1:11" ht="12.95" customHeight="1">
      <c r="A283" s="22">
        <v>6</v>
      </c>
      <c r="B283" s="23" t="s">
        <v>410</v>
      </c>
      <c r="C283" s="264">
        <v>2001</v>
      </c>
      <c r="D283" s="264" t="s">
        <v>399</v>
      </c>
      <c r="E283" s="43" t="str">
        <f t="shared" ca="1" si="13"/>
        <v>Žkm</v>
      </c>
      <c r="F283" s="266">
        <f t="shared" ca="1" si="14"/>
        <v>13</v>
      </c>
      <c r="G283" s="12" t="s">
        <v>343</v>
      </c>
      <c r="H283" s="346"/>
      <c r="I283" s="271"/>
      <c r="J283" s="344">
        <f t="shared" si="15"/>
        <v>0</v>
      </c>
      <c r="K283"/>
    </row>
    <row r="284" spans="1:11" ht="12.95" customHeight="1">
      <c r="A284" s="22">
        <v>7</v>
      </c>
      <c r="B284" s="23" t="s">
        <v>411</v>
      </c>
      <c r="C284" s="264">
        <v>2004</v>
      </c>
      <c r="D284" s="264" t="s">
        <v>398</v>
      </c>
      <c r="E284" s="43" t="str">
        <f t="shared" ca="1" si="13"/>
        <v>Žcm</v>
      </c>
      <c r="F284" s="266">
        <f t="shared" ca="1" si="14"/>
        <v>10</v>
      </c>
      <c r="G284" s="12" t="s">
        <v>339</v>
      </c>
      <c r="H284" s="346"/>
      <c r="I284" s="271"/>
      <c r="J284" s="344">
        <f t="shared" si="15"/>
        <v>0</v>
      </c>
      <c r="K284"/>
    </row>
    <row r="285" spans="1:11" ht="12.95" customHeight="1">
      <c r="A285" s="22">
        <v>8</v>
      </c>
      <c r="B285" s="23" t="s">
        <v>412</v>
      </c>
      <c r="C285" s="264">
        <v>2003</v>
      </c>
      <c r="D285" s="264" t="s">
        <v>398</v>
      </c>
      <c r="E285" s="43" t="str">
        <f t="shared" ca="1" si="13"/>
        <v>Žcm</v>
      </c>
      <c r="F285" s="266">
        <f t="shared" ca="1" si="14"/>
        <v>11</v>
      </c>
      <c r="G285" s="12" t="s">
        <v>323</v>
      </c>
      <c r="H285" s="346"/>
      <c r="I285" s="271"/>
      <c r="J285" s="344">
        <f t="shared" si="15"/>
        <v>0</v>
      </c>
      <c r="K285"/>
    </row>
    <row r="286" spans="1:11" ht="12.95" customHeight="1">
      <c r="A286" s="22">
        <v>9</v>
      </c>
      <c r="B286" s="23" t="s">
        <v>413</v>
      </c>
      <c r="C286" s="264">
        <v>2001</v>
      </c>
      <c r="D286" s="264" t="s">
        <v>398</v>
      </c>
      <c r="E286" s="43" t="str">
        <f t="shared" ca="1" si="13"/>
        <v>Žcm</v>
      </c>
      <c r="F286" s="266">
        <f t="shared" ca="1" si="14"/>
        <v>13</v>
      </c>
      <c r="G286" s="12" t="s">
        <v>334</v>
      </c>
      <c r="H286" s="346"/>
      <c r="I286" s="271"/>
      <c r="J286" s="344">
        <f t="shared" si="15"/>
        <v>0</v>
      </c>
      <c r="K286"/>
    </row>
    <row r="287" spans="1:11" ht="12.95" customHeight="1">
      <c r="A287" s="22">
        <v>10</v>
      </c>
      <c r="B287" s="23" t="s">
        <v>414</v>
      </c>
      <c r="C287" s="264">
        <v>2003</v>
      </c>
      <c r="D287" s="264" t="s">
        <v>399</v>
      </c>
      <c r="E287" s="43" t="str">
        <f t="shared" ca="1" si="13"/>
        <v>Žkm</v>
      </c>
      <c r="F287" s="266">
        <f t="shared" ca="1" si="14"/>
        <v>11</v>
      </c>
      <c r="G287" s="12" t="s">
        <v>323</v>
      </c>
      <c r="H287" s="346"/>
      <c r="I287" s="271"/>
      <c r="J287" s="344">
        <f t="shared" si="15"/>
        <v>0</v>
      </c>
      <c r="K287"/>
    </row>
    <row r="288" spans="1:11" ht="12.95" customHeight="1">
      <c r="A288" s="22">
        <v>11</v>
      </c>
      <c r="B288" s="23" t="s">
        <v>415</v>
      </c>
      <c r="C288" s="264">
        <v>2002</v>
      </c>
      <c r="D288" s="264" t="s">
        <v>398</v>
      </c>
      <c r="E288" s="43" t="str">
        <f t="shared" ca="1" si="13"/>
        <v>Žcm</v>
      </c>
      <c r="F288" s="266">
        <f t="shared" ca="1" si="14"/>
        <v>12</v>
      </c>
      <c r="G288" s="12" t="s">
        <v>327</v>
      </c>
      <c r="H288" s="346"/>
      <c r="I288" s="271"/>
      <c r="J288" s="344">
        <f t="shared" si="15"/>
        <v>0</v>
      </c>
      <c r="K288"/>
    </row>
    <row r="289" spans="1:11" ht="12.95" customHeight="1">
      <c r="A289" s="22">
        <v>12</v>
      </c>
      <c r="B289" s="23" t="s">
        <v>416</v>
      </c>
      <c r="C289" s="264">
        <v>2002</v>
      </c>
      <c r="D289" s="264" t="s">
        <v>399</v>
      </c>
      <c r="E289" s="43" t="str">
        <f t="shared" ca="1" si="13"/>
        <v>Žkm</v>
      </c>
      <c r="F289" s="266">
        <f t="shared" ca="1" si="14"/>
        <v>12</v>
      </c>
      <c r="G289" s="12" t="s">
        <v>317</v>
      </c>
      <c r="H289" s="346"/>
      <c r="I289" s="271"/>
      <c r="J289" s="344">
        <f t="shared" si="15"/>
        <v>0</v>
      </c>
      <c r="K289"/>
    </row>
    <row r="290" spans="1:11" ht="12.95" customHeight="1">
      <c r="A290" s="22">
        <v>13</v>
      </c>
      <c r="B290" s="23" t="s">
        <v>417</v>
      </c>
      <c r="C290" s="264">
        <v>2003</v>
      </c>
      <c r="D290" s="264" t="s">
        <v>398</v>
      </c>
      <c r="E290" s="43" t="str">
        <f t="shared" ca="1" si="13"/>
        <v>Žcm</v>
      </c>
      <c r="F290" s="266">
        <f t="shared" ca="1" si="14"/>
        <v>11</v>
      </c>
      <c r="G290" s="12" t="s">
        <v>343</v>
      </c>
      <c r="H290" s="346"/>
      <c r="I290" s="271"/>
      <c r="J290" s="344">
        <f t="shared" si="15"/>
        <v>0</v>
      </c>
      <c r="K290"/>
    </row>
    <row r="291" spans="1:11" ht="12.95" customHeight="1">
      <c r="A291" s="22">
        <v>14</v>
      </c>
      <c r="B291" s="23" t="s">
        <v>418</v>
      </c>
      <c r="C291" s="264">
        <v>2001</v>
      </c>
      <c r="D291" s="264" t="s">
        <v>398</v>
      </c>
      <c r="E291" s="43" t="str">
        <f t="shared" ca="1" si="13"/>
        <v>Žcm</v>
      </c>
      <c r="F291" s="266">
        <f t="shared" ca="1" si="14"/>
        <v>13</v>
      </c>
      <c r="G291" s="12" t="s">
        <v>343</v>
      </c>
      <c r="H291" s="346"/>
      <c r="I291" s="271"/>
      <c r="J291" s="344">
        <f t="shared" si="15"/>
        <v>0</v>
      </c>
      <c r="K291"/>
    </row>
    <row r="292" spans="1:11" ht="12.95" customHeight="1">
      <c r="A292" s="22">
        <v>15</v>
      </c>
      <c r="B292" s="23" t="s">
        <v>419</v>
      </c>
      <c r="C292" s="264">
        <v>2003</v>
      </c>
      <c r="D292" s="264" t="s">
        <v>398</v>
      </c>
      <c r="E292" s="43" t="str">
        <f t="shared" ca="1" si="13"/>
        <v>Žcm</v>
      </c>
      <c r="F292" s="266">
        <f t="shared" ca="1" si="14"/>
        <v>11</v>
      </c>
      <c r="G292" s="12" t="s">
        <v>343</v>
      </c>
      <c r="H292" s="346"/>
      <c r="I292" s="271"/>
      <c r="J292" s="344">
        <f t="shared" si="15"/>
        <v>0</v>
      </c>
      <c r="K292"/>
    </row>
    <row r="293" spans="1:11" ht="12.95" customHeight="1">
      <c r="A293" s="22">
        <v>16</v>
      </c>
      <c r="B293" s="23" t="s">
        <v>420</v>
      </c>
      <c r="C293" s="264">
        <v>2002</v>
      </c>
      <c r="D293" s="264" t="s">
        <v>398</v>
      </c>
      <c r="E293" s="43" t="str">
        <f t="shared" ca="1" si="13"/>
        <v>Žcm</v>
      </c>
      <c r="F293" s="266">
        <f t="shared" ca="1" si="14"/>
        <v>12</v>
      </c>
      <c r="G293" s="12" t="s">
        <v>343</v>
      </c>
      <c r="H293" s="346"/>
      <c r="I293" s="271"/>
      <c r="J293" s="344">
        <f t="shared" si="15"/>
        <v>0</v>
      </c>
      <c r="K293"/>
    </row>
    <row r="294" spans="1:11" ht="12.95" customHeight="1">
      <c r="A294" s="22">
        <v>17</v>
      </c>
      <c r="B294" s="23" t="s">
        <v>76</v>
      </c>
      <c r="C294" s="264">
        <v>2003</v>
      </c>
      <c r="D294" s="264" t="s">
        <v>398</v>
      </c>
      <c r="E294" s="43" t="str">
        <f t="shared" ca="1" si="13"/>
        <v>Žcm</v>
      </c>
      <c r="F294" s="266">
        <f t="shared" ca="1" si="14"/>
        <v>11</v>
      </c>
      <c r="G294" s="12" t="s">
        <v>343</v>
      </c>
      <c r="H294" s="346"/>
      <c r="I294" s="271"/>
      <c r="J294" s="344">
        <f t="shared" si="15"/>
        <v>0</v>
      </c>
      <c r="K294"/>
    </row>
    <row r="295" spans="1:11" ht="12.95" customHeight="1">
      <c r="A295" s="22">
        <v>18</v>
      </c>
      <c r="B295" s="23" t="s">
        <v>421</v>
      </c>
      <c r="C295" s="264">
        <v>2003</v>
      </c>
      <c r="D295" s="264" t="s">
        <v>398</v>
      </c>
      <c r="E295" s="43" t="str">
        <f t="shared" ca="1" si="13"/>
        <v>Žcm</v>
      </c>
      <c r="F295" s="266">
        <f t="shared" ca="1" si="14"/>
        <v>11</v>
      </c>
      <c r="G295" s="12" t="s">
        <v>343</v>
      </c>
      <c r="H295" s="346"/>
      <c r="I295" s="271"/>
      <c r="J295" s="344">
        <f t="shared" si="15"/>
        <v>0</v>
      </c>
      <c r="K295"/>
    </row>
    <row r="296" spans="1:11" ht="12.95" customHeight="1">
      <c r="A296" s="22">
        <v>19</v>
      </c>
      <c r="B296" s="23" t="s">
        <v>422</v>
      </c>
      <c r="C296" s="264">
        <v>2007</v>
      </c>
      <c r="D296" s="264" t="s">
        <v>398</v>
      </c>
      <c r="E296" s="43" t="str">
        <f t="shared" ca="1" si="13"/>
        <v>Žcm</v>
      </c>
      <c r="F296" s="266">
        <f t="shared" ca="1" si="14"/>
        <v>7</v>
      </c>
      <c r="G296" s="12" t="s">
        <v>323</v>
      </c>
      <c r="H296" s="346"/>
      <c r="I296" s="271"/>
      <c r="J296" s="344">
        <f t="shared" si="15"/>
        <v>0</v>
      </c>
      <c r="K296"/>
    </row>
    <row r="297" spans="1:11" ht="12.95" customHeight="1">
      <c r="A297" s="22">
        <v>20</v>
      </c>
      <c r="B297" s="23" t="s">
        <v>214</v>
      </c>
      <c r="C297" s="264">
        <v>2003</v>
      </c>
      <c r="D297" s="264" t="s">
        <v>398</v>
      </c>
      <c r="E297" s="43" t="str">
        <f t="shared" ca="1" si="13"/>
        <v>Žcm</v>
      </c>
      <c r="F297" s="266">
        <f t="shared" ca="1" si="14"/>
        <v>11</v>
      </c>
      <c r="G297" s="12" t="s">
        <v>343</v>
      </c>
      <c r="H297" s="346"/>
      <c r="I297" s="271"/>
      <c r="J297" s="344">
        <f t="shared" si="15"/>
        <v>0</v>
      </c>
      <c r="K297"/>
    </row>
    <row r="298" spans="1:11" ht="12.95" customHeight="1">
      <c r="A298" s="22">
        <v>21</v>
      </c>
      <c r="B298" s="23" t="s">
        <v>423</v>
      </c>
      <c r="C298" s="264">
        <v>2005</v>
      </c>
      <c r="D298" s="264" t="s">
        <v>398</v>
      </c>
      <c r="E298" s="43" t="str">
        <f t="shared" ca="1" si="13"/>
        <v>Žcm</v>
      </c>
      <c r="F298" s="266">
        <f t="shared" ca="1" si="14"/>
        <v>9</v>
      </c>
      <c r="G298" s="12" t="s">
        <v>334</v>
      </c>
      <c r="H298" s="346"/>
      <c r="I298" s="271"/>
      <c r="J298" s="344">
        <f t="shared" si="15"/>
        <v>0</v>
      </c>
      <c r="K298"/>
    </row>
    <row r="299" spans="1:11" ht="12.95" customHeight="1">
      <c r="A299" s="22">
        <v>22</v>
      </c>
      <c r="B299" s="23" t="s">
        <v>119</v>
      </c>
      <c r="C299" s="264">
        <v>2006</v>
      </c>
      <c r="D299" s="264" t="s">
        <v>398</v>
      </c>
      <c r="E299" s="43" t="str">
        <f t="shared" ca="1" si="13"/>
        <v>Žcm</v>
      </c>
      <c r="F299" s="266">
        <f t="shared" ca="1" si="14"/>
        <v>8</v>
      </c>
      <c r="G299" s="12" t="s">
        <v>321</v>
      </c>
      <c r="H299" s="346"/>
      <c r="I299" s="271"/>
      <c r="J299" s="344">
        <f t="shared" si="15"/>
        <v>0</v>
      </c>
      <c r="K299"/>
    </row>
    <row r="300" spans="1:11" ht="12.95" customHeight="1">
      <c r="A300" s="22">
        <v>23</v>
      </c>
      <c r="B300" s="23" t="s">
        <v>424</v>
      </c>
      <c r="C300" s="264">
        <v>2003</v>
      </c>
      <c r="D300" s="264" t="s">
        <v>398</v>
      </c>
      <c r="E300" s="43" t="str">
        <f t="shared" ca="1" si="13"/>
        <v>Žcm</v>
      </c>
      <c r="F300" s="266">
        <f t="shared" ca="1" si="14"/>
        <v>11</v>
      </c>
      <c r="G300" s="12" t="s">
        <v>334</v>
      </c>
      <c r="H300" s="346"/>
      <c r="I300" s="271"/>
      <c r="J300" s="344">
        <f t="shared" si="15"/>
        <v>0</v>
      </c>
      <c r="K300"/>
    </row>
    <row r="301" spans="1:11" ht="12.95" customHeight="1">
      <c r="A301" s="22">
        <v>24</v>
      </c>
      <c r="B301" s="23" t="s">
        <v>82</v>
      </c>
      <c r="C301" s="264">
        <v>2008</v>
      </c>
      <c r="D301" s="264" t="s">
        <v>398</v>
      </c>
      <c r="E301" s="43" t="str">
        <f t="shared" ca="1" si="13"/>
        <v>Žcm</v>
      </c>
      <c r="F301" s="266">
        <f t="shared" ca="1" si="14"/>
        <v>6</v>
      </c>
      <c r="G301" s="12" t="s">
        <v>330</v>
      </c>
      <c r="H301" s="346"/>
      <c r="I301" s="271"/>
      <c r="J301" s="344">
        <f t="shared" si="15"/>
        <v>0</v>
      </c>
      <c r="K301"/>
    </row>
    <row r="302" spans="1:11" ht="12.95" customHeight="1">
      <c r="A302" s="22">
        <v>25</v>
      </c>
      <c r="B302" s="23" t="s">
        <v>425</v>
      </c>
      <c r="C302" s="264">
        <v>2003</v>
      </c>
      <c r="D302" s="264" t="s">
        <v>398</v>
      </c>
      <c r="E302" s="43" t="str">
        <f t="shared" ca="1" si="13"/>
        <v>Žcm</v>
      </c>
      <c r="F302" s="266">
        <f t="shared" ca="1" si="14"/>
        <v>11</v>
      </c>
      <c r="G302" s="12" t="s">
        <v>343</v>
      </c>
      <c r="H302" s="346"/>
      <c r="I302" s="271"/>
      <c r="J302" s="344">
        <f t="shared" si="15"/>
        <v>0</v>
      </c>
      <c r="K302"/>
    </row>
    <row r="303" spans="1:11" ht="12.95" customHeight="1">
      <c r="A303" s="22">
        <v>26</v>
      </c>
      <c r="B303" s="23" t="s">
        <v>426</v>
      </c>
      <c r="C303" s="264">
        <v>2003</v>
      </c>
      <c r="D303" s="264" t="s">
        <v>399</v>
      </c>
      <c r="E303" s="43" t="str">
        <f t="shared" ca="1" si="13"/>
        <v>Žkm</v>
      </c>
      <c r="F303" s="266">
        <f t="shared" ca="1" si="14"/>
        <v>11</v>
      </c>
      <c r="G303" s="12" t="s">
        <v>427</v>
      </c>
      <c r="H303" s="346"/>
      <c r="I303" s="271"/>
      <c r="J303" s="344">
        <f t="shared" si="15"/>
        <v>0</v>
      </c>
      <c r="K303"/>
    </row>
    <row r="304" spans="1:11" ht="12.95" customHeight="1">
      <c r="A304" s="22">
        <v>27</v>
      </c>
      <c r="B304" s="23" t="s">
        <v>428</v>
      </c>
      <c r="C304" s="264">
        <v>2003</v>
      </c>
      <c r="D304" s="264" t="s">
        <v>398</v>
      </c>
      <c r="E304" s="43" t="str">
        <f t="shared" ca="1" si="13"/>
        <v>Žcm</v>
      </c>
      <c r="F304" s="266">
        <f t="shared" ca="1" si="14"/>
        <v>11</v>
      </c>
      <c r="G304" s="12" t="s">
        <v>323</v>
      </c>
      <c r="H304" s="346"/>
      <c r="I304" s="271"/>
      <c r="J304" s="344">
        <f t="shared" si="15"/>
        <v>0</v>
      </c>
      <c r="K304"/>
    </row>
    <row r="305" spans="1:11" ht="12.95" customHeight="1">
      <c r="A305" s="22">
        <v>28</v>
      </c>
      <c r="B305" s="23" t="s">
        <v>429</v>
      </c>
      <c r="C305" s="264">
        <v>2002</v>
      </c>
      <c r="D305" s="264" t="s">
        <v>398</v>
      </c>
      <c r="E305" s="43" t="str">
        <f t="shared" ca="1" si="13"/>
        <v>Žcm</v>
      </c>
      <c r="F305" s="266">
        <f t="shared" ca="1" si="14"/>
        <v>12</v>
      </c>
      <c r="G305" s="12" t="s">
        <v>372</v>
      </c>
      <c r="H305" s="346"/>
      <c r="I305" s="271"/>
      <c r="J305" s="344">
        <f t="shared" si="15"/>
        <v>0</v>
      </c>
      <c r="K305"/>
    </row>
    <row r="306" spans="1:11" ht="12.95" customHeight="1">
      <c r="A306" s="22">
        <v>29</v>
      </c>
      <c r="B306" s="23" t="s">
        <v>430</v>
      </c>
      <c r="C306" s="264">
        <v>2002</v>
      </c>
      <c r="D306" s="264" t="s">
        <v>398</v>
      </c>
      <c r="E306" s="43" t="str">
        <f t="shared" ca="1" si="13"/>
        <v>Žcm</v>
      </c>
      <c r="F306" s="266">
        <f t="shared" ca="1" si="14"/>
        <v>12</v>
      </c>
      <c r="G306" s="12" t="s">
        <v>360</v>
      </c>
      <c r="H306" s="346"/>
      <c r="I306" s="271"/>
      <c r="J306" s="344">
        <f t="shared" si="15"/>
        <v>0</v>
      </c>
      <c r="K306"/>
    </row>
    <row r="307" spans="1:11" ht="12.95" customHeight="1">
      <c r="A307" s="22">
        <v>30</v>
      </c>
      <c r="B307" s="23" t="s">
        <v>431</v>
      </c>
      <c r="C307" s="264">
        <v>2003</v>
      </c>
      <c r="D307" s="264" t="s">
        <v>399</v>
      </c>
      <c r="E307" s="43" t="str">
        <f t="shared" ca="1" si="13"/>
        <v>Žkm</v>
      </c>
      <c r="F307" s="266">
        <f t="shared" ca="1" si="14"/>
        <v>11</v>
      </c>
      <c r="G307" s="12" t="s">
        <v>323</v>
      </c>
      <c r="H307" s="346"/>
      <c r="I307" s="271"/>
      <c r="J307" s="344">
        <f t="shared" si="15"/>
        <v>0</v>
      </c>
      <c r="K307"/>
    </row>
    <row r="308" spans="1:11" ht="12.95" customHeight="1">
      <c r="A308" s="22">
        <v>31</v>
      </c>
      <c r="B308" s="23" t="s">
        <v>432</v>
      </c>
      <c r="C308" s="264">
        <v>2004</v>
      </c>
      <c r="D308" s="264" t="s">
        <v>398</v>
      </c>
      <c r="E308" s="43" t="str">
        <f t="shared" ca="1" si="13"/>
        <v>Žcm</v>
      </c>
      <c r="F308" s="266">
        <f t="shared" ca="1" si="14"/>
        <v>10</v>
      </c>
      <c r="G308" s="12" t="s">
        <v>353</v>
      </c>
      <c r="H308" s="346"/>
      <c r="I308" s="271"/>
      <c r="J308" s="344">
        <f t="shared" si="15"/>
        <v>0</v>
      </c>
      <c r="K308"/>
    </row>
    <row r="309" spans="1:11" ht="12.95" customHeight="1">
      <c r="A309" s="22">
        <v>32</v>
      </c>
      <c r="B309" s="23" t="s">
        <v>433</v>
      </c>
      <c r="C309" s="264">
        <v>2001</v>
      </c>
      <c r="D309" s="264" t="s">
        <v>399</v>
      </c>
      <c r="E309" s="43" t="str">
        <f t="shared" ca="1" si="13"/>
        <v>Žkm</v>
      </c>
      <c r="F309" s="266">
        <f t="shared" ca="1" si="14"/>
        <v>13</v>
      </c>
      <c r="G309" s="12" t="s">
        <v>323</v>
      </c>
      <c r="H309" s="346"/>
      <c r="I309" s="271"/>
      <c r="J309" s="344">
        <f t="shared" si="15"/>
        <v>0</v>
      </c>
      <c r="K309"/>
    </row>
    <row r="310" spans="1:11" ht="12.95" customHeight="1">
      <c r="A310" s="22">
        <v>33</v>
      </c>
      <c r="B310" s="23" t="s">
        <v>434</v>
      </c>
      <c r="C310" s="264">
        <v>2005</v>
      </c>
      <c r="D310" s="264" t="s">
        <v>399</v>
      </c>
      <c r="E310" s="43" t="str">
        <f t="shared" ca="1" si="13"/>
        <v>Žkm</v>
      </c>
      <c r="F310" s="266">
        <f t="shared" ca="1" si="14"/>
        <v>9</v>
      </c>
      <c r="G310" s="12" t="s">
        <v>435</v>
      </c>
      <c r="H310" s="346"/>
      <c r="I310" s="271"/>
      <c r="J310" s="344">
        <f t="shared" si="15"/>
        <v>0</v>
      </c>
      <c r="K310"/>
    </row>
    <row r="311" spans="1:11" ht="12.95" customHeight="1">
      <c r="A311" s="22">
        <v>34</v>
      </c>
      <c r="B311" s="23" t="s">
        <v>436</v>
      </c>
      <c r="C311" s="264">
        <v>2004</v>
      </c>
      <c r="D311" s="264" t="s">
        <v>398</v>
      </c>
      <c r="E311" s="43" t="str">
        <f t="shared" ca="1" si="13"/>
        <v>Žcm</v>
      </c>
      <c r="F311" s="266">
        <f t="shared" ca="1" si="14"/>
        <v>10</v>
      </c>
      <c r="G311" s="12" t="s">
        <v>323</v>
      </c>
      <c r="H311" s="346"/>
      <c r="I311" s="271"/>
      <c r="J311" s="344">
        <f t="shared" si="15"/>
        <v>0</v>
      </c>
      <c r="K311"/>
    </row>
    <row r="312" spans="1:11" ht="12.95" customHeight="1">
      <c r="A312" s="22">
        <v>35</v>
      </c>
      <c r="B312" s="23" t="s">
        <v>437</v>
      </c>
      <c r="C312" s="264">
        <v>2003</v>
      </c>
      <c r="D312" s="264" t="s">
        <v>399</v>
      </c>
      <c r="E312" s="43" t="str">
        <f t="shared" ca="1" si="13"/>
        <v>Žkm</v>
      </c>
      <c r="F312" s="266">
        <f t="shared" ca="1" si="14"/>
        <v>11</v>
      </c>
      <c r="G312" s="12" t="s">
        <v>319</v>
      </c>
      <c r="H312" s="346"/>
      <c r="I312" s="271"/>
      <c r="J312" s="344">
        <f t="shared" si="15"/>
        <v>0</v>
      </c>
      <c r="K312"/>
    </row>
    <row r="313" spans="1:11" ht="12.95" customHeight="1">
      <c r="A313" s="22">
        <v>36</v>
      </c>
      <c r="B313" s="23" t="s">
        <v>438</v>
      </c>
      <c r="C313" s="264">
        <v>2001</v>
      </c>
      <c r="D313" s="264" t="s">
        <v>399</v>
      </c>
      <c r="E313" s="43" t="str">
        <f t="shared" ca="1" si="13"/>
        <v>Žkm</v>
      </c>
      <c r="F313" s="266">
        <f t="shared" ca="1" si="14"/>
        <v>13</v>
      </c>
      <c r="G313" s="12" t="s">
        <v>323</v>
      </c>
      <c r="H313" s="346"/>
      <c r="I313" s="271"/>
      <c r="J313" s="344">
        <f t="shared" si="15"/>
        <v>0</v>
      </c>
      <c r="K313"/>
    </row>
    <row r="314" spans="1:11" ht="12.95" customHeight="1">
      <c r="A314" s="22">
        <v>37</v>
      </c>
      <c r="B314" s="23" t="s">
        <v>439</v>
      </c>
      <c r="C314" s="264">
        <v>2006</v>
      </c>
      <c r="D314" s="264" t="s">
        <v>398</v>
      </c>
      <c r="E314" s="43" t="str">
        <f t="shared" ca="1" si="13"/>
        <v>Žcm</v>
      </c>
      <c r="F314" s="266">
        <f t="shared" ca="1" si="14"/>
        <v>8</v>
      </c>
      <c r="G314" s="12" t="s">
        <v>343</v>
      </c>
      <c r="H314" s="346"/>
      <c r="I314" s="271"/>
      <c r="J314" s="344">
        <f t="shared" si="15"/>
        <v>0</v>
      </c>
      <c r="K314"/>
    </row>
    <row r="315" spans="1:11" ht="12.95" customHeight="1">
      <c r="A315" s="22">
        <v>38</v>
      </c>
      <c r="B315" s="23" t="s">
        <v>440</v>
      </c>
      <c r="C315" s="264">
        <v>2001</v>
      </c>
      <c r="D315" s="264" t="s">
        <v>399</v>
      </c>
      <c r="E315" s="43" t="str">
        <f t="shared" ca="1" si="13"/>
        <v>Žkm</v>
      </c>
      <c r="F315" s="266">
        <f t="shared" ca="1" si="14"/>
        <v>13</v>
      </c>
      <c r="G315" s="12" t="s">
        <v>343</v>
      </c>
      <c r="H315" s="346"/>
      <c r="I315" s="271"/>
      <c r="J315" s="344">
        <f t="shared" si="15"/>
        <v>0</v>
      </c>
      <c r="K315"/>
    </row>
    <row r="316" spans="1:11" ht="12.95" customHeight="1">
      <c r="A316" s="22">
        <v>39</v>
      </c>
      <c r="B316" s="23" t="s">
        <v>130</v>
      </c>
      <c r="C316" s="264">
        <v>2000</v>
      </c>
      <c r="D316" s="264" t="s">
        <v>398</v>
      </c>
      <c r="E316" s="43" t="str">
        <f t="shared" ref="E316:E338" ca="1" si="16">IF(AND(F316&lt;=13,D316="M"),"Žcm",IF(AND(F316&lt;=15,F316&gt;=14,D316="M"),"Žci",IF(AND(F316&lt;=15,F316&gt;=14,D316="Ž"),"Žky","Žkm")))</f>
        <v>Žci</v>
      </c>
      <c r="F316" s="266">
        <f t="shared" ref="F316:F338" ca="1" si="17">(YEAR(TODAY())-C316)</f>
        <v>14</v>
      </c>
      <c r="G316" s="12" t="s">
        <v>323</v>
      </c>
      <c r="H316" s="346"/>
      <c r="I316" s="271"/>
      <c r="J316" s="344">
        <f t="shared" si="15"/>
        <v>0</v>
      </c>
      <c r="K316"/>
    </row>
    <row r="317" spans="1:11" ht="12.95" customHeight="1">
      <c r="A317" s="22">
        <v>40</v>
      </c>
      <c r="B317" s="23" t="s">
        <v>304</v>
      </c>
      <c r="C317" s="264">
        <v>2000</v>
      </c>
      <c r="D317" s="264" t="s">
        <v>398</v>
      </c>
      <c r="E317" s="43" t="str">
        <f t="shared" ca="1" si="16"/>
        <v>Žci</v>
      </c>
      <c r="F317" s="266">
        <f t="shared" ca="1" si="17"/>
        <v>14</v>
      </c>
      <c r="G317" s="12" t="s">
        <v>323</v>
      </c>
      <c r="H317" s="346"/>
      <c r="I317" s="271"/>
      <c r="J317" s="344">
        <f t="shared" si="15"/>
        <v>0</v>
      </c>
      <c r="K317"/>
    </row>
    <row r="318" spans="1:11" ht="12.95" customHeight="1">
      <c r="A318" s="22">
        <v>41</v>
      </c>
      <c r="B318" s="1" t="s">
        <v>94</v>
      </c>
      <c r="C318" s="265">
        <v>2000</v>
      </c>
      <c r="D318" s="265" t="s">
        <v>398</v>
      </c>
      <c r="E318" s="43" t="str">
        <f t="shared" ca="1" si="16"/>
        <v>Žci</v>
      </c>
      <c r="F318" s="266">
        <f t="shared" ca="1" si="17"/>
        <v>14</v>
      </c>
      <c r="G318" s="254" t="s">
        <v>323</v>
      </c>
      <c r="H318" s="346"/>
      <c r="I318" s="271"/>
      <c r="J318" s="344">
        <f t="shared" si="15"/>
        <v>0</v>
      </c>
      <c r="K318"/>
    </row>
    <row r="319" spans="1:11" ht="12.95" customHeight="1">
      <c r="A319" s="22">
        <v>42</v>
      </c>
      <c r="B319" s="1" t="s">
        <v>114</v>
      </c>
      <c r="C319" s="265">
        <v>1999</v>
      </c>
      <c r="D319" s="265" t="s">
        <v>398</v>
      </c>
      <c r="E319" s="43" t="str">
        <f t="shared" ca="1" si="16"/>
        <v>Žci</v>
      </c>
      <c r="F319" s="266">
        <f t="shared" ca="1" si="17"/>
        <v>15</v>
      </c>
      <c r="G319" s="254" t="s">
        <v>321</v>
      </c>
      <c r="H319" s="346"/>
      <c r="I319" s="271"/>
      <c r="J319" s="344">
        <f t="shared" si="15"/>
        <v>0</v>
      </c>
      <c r="K319"/>
    </row>
    <row r="320" spans="1:11" ht="12.95" customHeight="1">
      <c r="A320" s="22">
        <v>43</v>
      </c>
      <c r="B320" s="23" t="s">
        <v>286</v>
      </c>
      <c r="C320" s="264">
        <v>2000</v>
      </c>
      <c r="D320" s="264" t="s">
        <v>398</v>
      </c>
      <c r="E320" s="43" t="str">
        <f t="shared" ca="1" si="16"/>
        <v>Žci</v>
      </c>
      <c r="F320" s="266">
        <f t="shared" ca="1" si="17"/>
        <v>14</v>
      </c>
      <c r="G320" s="12" t="s">
        <v>334</v>
      </c>
      <c r="H320" s="346"/>
      <c r="I320" s="271"/>
      <c r="J320" s="344">
        <f t="shared" si="15"/>
        <v>0</v>
      </c>
      <c r="K320"/>
    </row>
    <row r="321" spans="1:11" ht="12.95" customHeight="1">
      <c r="A321" s="22">
        <v>44</v>
      </c>
      <c r="B321" s="23" t="s">
        <v>287</v>
      </c>
      <c r="C321" s="264">
        <v>2000</v>
      </c>
      <c r="D321" s="264" t="s">
        <v>398</v>
      </c>
      <c r="E321" s="43" t="str">
        <f t="shared" ca="1" si="16"/>
        <v>Žci</v>
      </c>
      <c r="F321" s="266">
        <f t="shared" ca="1" si="17"/>
        <v>14</v>
      </c>
      <c r="G321" s="12" t="s">
        <v>334</v>
      </c>
      <c r="H321" s="346"/>
      <c r="I321" s="271"/>
      <c r="J321" s="344">
        <f t="shared" si="15"/>
        <v>0</v>
      </c>
      <c r="K321"/>
    </row>
    <row r="322" spans="1:11" ht="12.95" customHeight="1">
      <c r="A322" s="22">
        <v>45</v>
      </c>
      <c r="B322" s="23" t="s">
        <v>267</v>
      </c>
      <c r="C322" s="264">
        <v>2000</v>
      </c>
      <c r="D322" s="264" t="s">
        <v>398</v>
      </c>
      <c r="E322" s="43" t="str">
        <f t="shared" ca="1" si="16"/>
        <v>Žci</v>
      </c>
      <c r="F322" s="266">
        <f t="shared" ca="1" si="17"/>
        <v>14</v>
      </c>
      <c r="G322" s="12" t="s">
        <v>372</v>
      </c>
      <c r="H322" s="346"/>
      <c r="I322" s="271"/>
      <c r="J322" s="344">
        <f t="shared" si="15"/>
        <v>0</v>
      </c>
      <c r="K322"/>
    </row>
    <row r="323" spans="1:11" ht="12.95" customHeight="1">
      <c r="A323" s="22">
        <v>46</v>
      </c>
      <c r="B323" s="23" t="s">
        <v>263</v>
      </c>
      <c r="C323" s="264">
        <v>1999</v>
      </c>
      <c r="D323" s="264" t="s">
        <v>398</v>
      </c>
      <c r="E323" s="43" t="str">
        <f t="shared" ca="1" si="16"/>
        <v>Žci</v>
      </c>
      <c r="F323" s="266">
        <f t="shared" ca="1" si="17"/>
        <v>15</v>
      </c>
      <c r="G323" s="12" t="s">
        <v>323</v>
      </c>
      <c r="H323" s="346"/>
      <c r="I323" s="271"/>
      <c r="J323" s="344">
        <f t="shared" si="15"/>
        <v>0</v>
      </c>
      <c r="K323"/>
    </row>
    <row r="324" spans="1:11" ht="12.95" customHeight="1">
      <c r="A324" s="22">
        <v>47</v>
      </c>
      <c r="B324" s="23" t="s">
        <v>255</v>
      </c>
      <c r="C324" s="264">
        <v>1999</v>
      </c>
      <c r="D324" s="264" t="s">
        <v>398</v>
      </c>
      <c r="E324" s="43" t="str">
        <f t="shared" ca="1" si="16"/>
        <v>Žci</v>
      </c>
      <c r="F324" s="266">
        <f t="shared" ca="1" si="17"/>
        <v>15</v>
      </c>
      <c r="G324" s="12" t="s">
        <v>323</v>
      </c>
      <c r="H324" s="346"/>
      <c r="I324" s="271"/>
      <c r="J324" s="344">
        <f t="shared" si="15"/>
        <v>0</v>
      </c>
      <c r="K324"/>
    </row>
    <row r="325" spans="1:11" ht="12.95" customHeight="1">
      <c r="A325" s="22">
        <v>48</v>
      </c>
      <c r="B325" s="249" t="s">
        <v>163</v>
      </c>
      <c r="C325" s="260">
        <v>1999</v>
      </c>
      <c r="D325" s="276" t="s">
        <v>399</v>
      </c>
      <c r="E325" s="43" t="str">
        <f t="shared" ca="1" si="16"/>
        <v>Žky</v>
      </c>
      <c r="F325" s="266">
        <f t="shared" ca="1" si="17"/>
        <v>15</v>
      </c>
      <c r="G325" s="251" t="s">
        <v>325</v>
      </c>
      <c r="H325" s="346"/>
      <c r="I325" s="271"/>
      <c r="J325" s="344">
        <f t="shared" si="15"/>
        <v>0</v>
      </c>
      <c r="K325"/>
    </row>
    <row r="326" spans="1:11" ht="12.95" customHeight="1">
      <c r="A326" s="22">
        <v>49</v>
      </c>
      <c r="B326" s="249" t="s">
        <v>171</v>
      </c>
      <c r="C326" s="260">
        <v>2000</v>
      </c>
      <c r="D326" s="276" t="s">
        <v>398</v>
      </c>
      <c r="E326" s="43" t="str">
        <f t="shared" ca="1" si="16"/>
        <v>Žci</v>
      </c>
      <c r="F326" s="266">
        <f t="shared" ca="1" si="17"/>
        <v>14</v>
      </c>
      <c r="G326" s="251" t="s">
        <v>318</v>
      </c>
      <c r="H326" s="346"/>
      <c r="I326" s="271"/>
      <c r="J326" s="344">
        <f t="shared" si="15"/>
        <v>0</v>
      </c>
      <c r="K326"/>
    </row>
    <row r="327" spans="1:11" ht="12.95" customHeight="1">
      <c r="A327" s="22">
        <v>50</v>
      </c>
      <c r="B327" s="32" t="s">
        <v>111</v>
      </c>
      <c r="C327" s="261">
        <v>2000</v>
      </c>
      <c r="D327" s="259" t="s">
        <v>398</v>
      </c>
      <c r="E327" s="43" t="str">
        <f t="shared" ca="1" si="16"/>
        <v>Žci</v>
      </c>
      <c r="F327" s="266">
        <f t="shared" ca="1" si="17"/>
        <v>14</v>
      </c>
      <c r="G327" s="45" t="s">
        <v>323</v>
      </c>
      <c r="H327" s="346"/>
      <c r="I327" s="271"/>
      <c r="J327" s="344">
        <f t="shared" si="15"/>
        <v>0</v>
      </c>
      <c r="K327"/>
    </row>
    <row r="328" spans="1:11" ht="12.95" customHeight="1">
      <c r="A328" s="22">
        <v>51</v>
      </c>
      <c r="B328" s="249" t="s">
        <v>175</v>
      </c>
      <c r="C328" s="260">
        <v>1999</v>
      </c>
      <c r="D328" s="276" t="s">
        <v>398</v>
      </c>
      <c r="E328" s="43" t="str">
        <f t="shared" ca="1" si="16"/>
        <v>Žci</v>
      </c>
      <c r="F328" s="266">
        <f t="shared" ca="1" si="17"/>
        <v>15</v>
      </c>
      <c r="G328" s="251" t="s">
        <v>321</v>
      </c>
      <c r="H328" s="346"/>
      <c r="I328" s="271"/>
      <c r="J328" s="344">
        <f t="shared" si="15"/>
        <v>0</v>
      </c>
      <c r="K328"/>
    </row>
    <row r="329" spans="1:11" ht="12.95" customHeight="1">
      <c r="A329" s="22">
        <v>52</v>
      </c>
      <c r="B329" s="249" t="s">
        <v>146</v>
      </c>
      <c r="C329" s="260">
        <v>1999</v>
      </c>
      <c r="D329" s="276" t="s">
        <v>398</v>
      </c>
      <c r="E329" s="43" t="str">
        <f t="shared" ca="1" si="16"/>
        <v>Žci</v>
      </c>
      <c r="F329" s="266">
        <f t="shared" ca="1" si="17"/>
        <v>15</v>
      </c>
      <c r="G329" s="251" t="s">
        <v>346</v>
      </c>
      <c r="H329" s="346"/>
      <c r="I329" s="271"/>
      <c r="J329" s="344">
        <f t="shared" si="15"/>
        <v>0</v>
      </c>
      <c r="K329"/>
    </row>
    <row r="330" spans="1:11" ht="12.95" customHeight="1">
      <c r="A330" s="22">
        <v>53</v>
      </c>
      <c r="B330" s="23" t="s">
        <v>186</v>
      </c>
      <c r="C330" s="264">
        <v>1999</v>
      </c>
      <c r="D330" s="264" t="s">
        <v>398</v>
      </c>
      <c r="E330" s="43" t="str">
        <f t="shared" ca="1" si="16"/>
        <v>Žci</v>
      </c>
      <c r="F330" s="266">
        <f t="shared" ca="1" si="17"/>
        <v>15</v>
      </c>
      <c r="G330" s="12" t="s">
        <v>363</v>
      </c>
      <c r="H330" s="346"/>
      <c r="I330" s="271"/>
      <c r="J330" s="344">
        <f t="shared" si="15"/>
        <v>0</v>
      </c>
      <c r="K330"/>
    </row>
    <row r="331" spans="1:11" ht="12.95" customHeight="1">
      <c r="A331" s="22">
        <v>54</v>
      </c>
      <c r="B331" s="23" t="s">
        <v>191</v>
      </c>
      <c r="C331" s="264">
        <v>1999</v>
      </c>
      <c r="D331" s="264" t="s">
        <v>398</v>
      </c>
      <c r="E331" s="43" t="str">
        <f t="shared" ca="1" si="16"/>
        <v>Žci</v>
      </c>
      <c r="F331" s="266">
        <f t="shared" ca="1" si="17"/>
        <v>15</v>
      </c>
      <c r="G331" s="12" t="s">
        <v>327</v>
      </c>
      <c r="H331" s="346"/>
      <c r="I331" s="271"/>
      <c r="J331" s="344">
        <f t="shared" si="15"/>
        <v>0</v>
      </c>
      <c r="K331"/>
    </row>
    <row r="332" spans="1:11" ht="12.95" customHeight="1">
      <c r="A332" s="22">
        <v>55</v>
      </c>
      <c r="B332" s="100" t="s">
        <v>73</v>
      </c>
      <c r="C332" s="102">
        <v>1999</v>
      </c>
      <c r="D332" s="102" t="s">
        <v>398</v>
      </c>
      <c r="E332" s="43" t="str">
        <f t="shared" ca="1" si="16"/>
        <v>Žci</v>
      </c>
      <c r="F332" s="266">
        <f t="shared" ca="1" si="17"/>
        <v>15</v>
      </c>
      <c r="G332" s="255" t="s">
        <v>323</v>
      </c>
      <c r="H332" s="346"/>
      <c r="I332" s="271"/>
      <c r="J332" s="344">
        <f t="shared" si="15"/>
        <v>0</v>
      </c>
      <c r="K332"/>
    </row>
    <row r="333" spans="1:11" ht="12.95" customHeight="1">
      <c r="A333" s="22">
        <v>56</v>
      </c>
      <c r="B333" s="23" t="s">
        <v>219</v>
      </c>
      <c r="C333" s="264">
        <v>2000</v>
      </c>
      <c r="D333" s="264" t="s">
        <v>398</v>
      </c>
      <c r="E333" s="43" t="str">
        <f t="shared" ca="1" si="16"/>
        <v>Žci</v>
      </c>
      <c r="F333" s="266">
        <f t="shared" ca="1" si="17"/>
        <v>14</v>
      </c>
      <c r="G333" s="12" t="s">
        <v>372</v>
      </c>
      <c r="H333" s="346"/>
      <c r="I333" s="271"/>
      <c r="J333" s="344">
        <f t="shared" si="15"/>
        <v>0</v>
      </c>
      <c r="K333"/>
    </row>
    <row r="334" spans="1:11" ht="12.95" customHeight="1">
      <c r="A334" s="22">
        <v>57</v>
      </c>
      <c r="B334" s="250" t="s">
        <v>103</v>
      </c>
      <c r="C334" s="123">
        <v>1999</v>
      </c>
      <c r="D334" s="123" t="s">
        <v>398</v>
      </c>
      <c r="E334" s="43" t="str">
        <f t="shared" ca="1" si="16"/>
        <v>Žci</v>
      </c>
      <c r="F334" s="266">
        <f t="shared" ca="1" si="17"/>
        <v>15</v>
      </c>
      <c r="G334" s="253" t="s">
        <v>327</v>
      </c>
      <c r="H334" s="346"/>
      <c r="I334" s="271"/>
      <c r="J334" s="344">
        <f t="shared" si="15"/>
        <v>0</v>
      </c>
      <c r="K334"/>
    </row>
    <row r="335" spans="1:11" ht="12.95" customHeight="1">
      <c r="A335" s="22">
        <v>58</v>
      </c>
      <c r="B335" s="23" t="s">
        <v>236</v>
      </c>
      <c r="C335" s="264">
        <v>1999</v>
      </c>
      <c r="D335" s="264" t="s">
        <v>399</v>
      </c>
      <c r="E335" s="43" t="str">
        <f t="shared" ca="1" si="16"/>
        <v>Žky</v>
      </c>
      <c r="F335" s="266">
        <f t="shared" ca="1" si="17"/>
        <v>15</v>
      </c>
      <c r="G335" s="12" t="s">
        <v>59</v>
      </c>
      <c r="H335" s="346"/>
      <c r="I335" s="271"/>
      <c r="J335" s="344">
        <f t="shared" si="15"/>
        <v>0</v>
      </c>
      <c r="K335"/>
    </row>
    <row r="336" spans="1:11" ht="12.95" customHeight="1">
      <c r="A336" s="22">
        <v>59</v>
      </c>
      <c r="B336" s="100" t="s">
        <v>97</v>
      </c>
      <c r="C336" s="102">
        <v>1999</v>
      </c>
      <c r="D336" s="102" t="s">
        <v>399</v>
      </c>
      <c r="E336" s="43" t="str">
        <f t="shared" ca="1" si="16"/>
        <v>Žky</v>
      </c>
      <c r="F336" s="266">
        <f t="shared" ca="1" si="17"/>
        <v>15</v>
      </c>
      <c r="G336" s="253" t="s">
        <v>323</v>
      </c>
      <c r="H336" s="346"/>
      <c r="I336" s="271"/>
      <c r="J336" s="344">
        <f t="shared" si="15"/>
        <v>0</v>
      </c>
      <c r="K336"/>
    </row>
    <row r="337" spans="1:11" ht="12.95" customHeight="1">
      <c r="A337" s="22">
        <v>60</v>
      </c>
      <c r="B337" s="23" t="s">
        <v>134</v>
      </c>
      <c r="C337" s="264">
        <v>2000</v>
      </c>
      <c r="D337" s="264" t="s">
        <v>399</v>
      </c>
      <c r="E337" s="43" t="str">
        <f t="shared" ca="1" si="16"/>
        <v>Žky</v>
      </c>
      <c r="F337" s="266">
        <f t="shared" ca="1" si="17"/>
        <v>14</v>
      </c>
      <c r="G337" s="12" t="s">
        <v>343</v>
      </c>
      <c r="H337" s="346"/>
      <c r="I337" s="271"/>
      <c r="J337" s="344">
        <f t="shared" si="15"/>
        <v>0</v>
      </c>
      <c r="K337"/>
    </row>
    <row r="338" spans="1:11" ht="12.95" customHeight="1">
      <c r="A338" s="22">
        <v>61</v>
      </c>
      <c r="B338" s="23" t="s">
        <v>135</v>
      </c>
      <c r="C338" s="264">
        <v>1999</v>
      </c>
      <c r="D338" s="264" t="s">
        <v>398</v>
      </c>
      <c r="E338" s="43" t="str">
        <f t="shared" ca="1" si="16"/>
        <v>Žci</v>
      </c>
      <c r="F338" s="266">
        <f t="shared" ca="1" si="17"/>
        <v>15</v>
      </c>
      <c r="G338" s="12" t="s">
        <v>334</v>
      </c>
      <c r="H338" s="346"/>
      <c r="I338" s="271"/>
      <c r="J338" s="344">
        <f t="shared" si="15"/>
        <v>0</v>
      </c>
      <c r="K338"/>
    </row>
    <row r="339" spans="1:11" ht="12.95" customHeight="1">
      <c r="B339" s="100"/>
      <c r="C339" s="102"/>
      <c r="D339" s="102"/>
      <c r="E339" s="4"/>
      <c r="F339" s="123"/>
      <c r="G339" s="255"/>
      <c r="H339" s="25"/>
      <c r="J339" s="26"/>
      <c r="K339"/>
    </row>
    <row r="340" spans="1:11" ht="12.95" customHeight="1">
      <c r="B340" s="100"/>
      <c r="C340" s="102"/>
      <c r="D340" s="102"/>
      <c r="E340" s="4"/>
      <c r="F340" s="123"/>
      <c r="G340" s="255"/>
      <c r="H340" s="25"/>
      <c r="J340" s="26"/>
      <c r="K340"/>
    </row>
    <row r="341" spans="1:11" ht="12.95" customHeight="1">
      <c r="B341" s="100"/>
      <c r="C341" s="102"/>
      <c r="D341" s="102"/>
      <c r="E341" s="4"/>
      <c r="F341" s="123"/>
      <c r="G341" s="255"/>
      <c r="H341" s="25"/>
      <c r="J341" s="26"/>
      <c r="K341"/>
    </row>
    <row r="342" spans="1:11" ht="12.95" customHeight="1">
      <c r="B342" s="100"/>
      <c r="C342" s="102"/>
      <c r="D342" s="102"/>
      <c r="E342" s="4"/>
      <c r="F342" s="123"/>
      <c r="G342" s="255"/>
      <c r="H342" s="25"/>
      <c r="J342" s="26"/>
      <c r="K342"/>
    </row>
    <row r="343" spans="1:11" ht="12.95" customHeight="1">
      <c r="B343" s="100"/>
      <c r="C343" s="102"/>
      <c r="D343" s="102"/>
      <c r="E343" s="4"/>
      <c r="F343" s="123"/>
      <c r="G343" s="255"/>
      <c r="H343" s="25"/>
      <c r="J343" s="26"/>
      <c r="K343"/>
    </row>
    <row r="344" spans="1:11" ht="12.95" customHeight="1">
      <c r="B344" s="100"/>
      <c r="C344" s="102"/>
      <c r="D344" s="102"/>
      <c r="E344" s="4"/>
      <c r="F344" s="123"/>
      <c r="G344" s="255"/>
      <c r="H344" s="25"/>
      <c r="J344" s="26"/>
      <c r="K344"/>
    </row>
    <row r="345" spans="1:11" ht="12.95" customHeight="1">
      <c r="B345" s="100"/>
      <c r="C345" s="102"/>
      <c r="D345" s="102"/>
      <c r="E345" s="4"/>
      <c r="F345" s="123"/>
      <c r="G345" s="255"/>
      <c r="H345" s="25"/>
      <c r="J345" s="26"/>
      <c r="K345"/>
    </row>
    <row r="346" spans="1:11" ht="12.95" customHeight="1">
      <c r="B346" s="100"/>
      <c r="C346" s="102"/>
      <c r="D346" s="102"/>
      <c r="E346" s="4"/>
      <c r="F346" s="123"/>
      <c r="G346" s="255"/>
      <c r="H346" s="25"/>
      <c r="J346" s="26"/>
      <c r="K346"/>
    </row>
    <row r="347" spans="1:11" ht="12.95" customHeight="1">
      <c r="C347" s="264"/>
      <c r="D347" s="264"/>
      <c r="E347" s="24"/>
      <c r="F347" s="264"/>
      <c r="G347" s="12"/>
      <c r="H347" s="25"/>
      <c r="J347" s="26"/>
      <c r="K347"/>
    </row>
    <row r="348" spans="1:11" ht="12.95" customHeight="1">
      <c r="C348" s="264"/>
      <c r="D348" s="264"/>
      <c r="E348" s="24"/>
      <c r="F348" s="264"/>
      <c r="G348" s="12"/>
      <c r="H348" s="25"/>
      <c r="J348" s="26"/>
      <c r="K348"/>
    </row>
    <row r="349" spans="1:11" ht="12.95" customHeight="1">
      <c r="B349" s="347" t="s">
        <v>463</v>
      </c>
      <c r="C349" s="348"/>
      <c r="D349" s="264"/>
      <c r="E349" s="24"/>
      <c r="F349" s="264"/>
      <c r="G349" s="12"/>
      <c r="H349" s="25"/>
      <c r="J349" s="26"/>
      <c r="K349"/>
    </row>
    <row r="350" spans="1:11" ht="12.95" customHeight="1">
      <c r="B350" s="349" t="s">
        <v>441</v>
      </c>
      <c r="C350" s="348" t="s">
        <v>481</v>
      </c>
      <c r="D350" s="264"/>
      <c r="E350" s="24"/>
      <c r="F350" s="264"/>
      <c r="G350" s="12"/>
      <c r="H350" s="25"/>
      <c r="J350" s="26"/>
      <c r="K350"/>
    </row>
    <row r="351" spans="1:11" ht="12.95" customHeight="1">
      <c r="B351" s="349" t="s">
        <v>464</v>
      </c>
      <c r="C351" s="348" t="s">
        <v>467</v>
      </c>
      <c r="D351" s="264"/>
      <c r="E351" s="24"/>
      <c r="F351" s="264"/>
      <c r="G351" s="12"/>
      <c r="H351" s="25"/>
      <c r="J351" s="26"/>
      <c r="K351"/>
    </row>
    <row r="352" spans="1:11" ht="12.95" customHeight="1">
      <c r="B352" s="349" t="s">
        <v>0</v>
      </c>
      <c r="C352" s="348" t="s">
        <v>468</v>
      </c>
      <c r="D352" s="264"/>
      <c r="E352" s="24"/>
      <c r="F352" s="264"/>
      <c r="G352" s="12"/>
      <c r="H352" s="25"/>
      <c r="J352" s="26"/>
      <c r="K352"/>
    </row>
    <row r="353" spans="2:11" ht="12.95" customHeight="1">
      <c r="B353" s="349" t="s">
        <v>397</v>
      </c>
      <c r="C353" s="348" t="s">
        <v>482</v>
      </c>
      <c r="D353" s="264"/>
      <c r="E353" s="24"/>
      <c r="F353" s="264"/>
      <c r="G353" s="12"/>
      <c r="H353" s="25"/>
      <c r="J353" s="26"/>
      <c r="K353"/>
    </row>
    <row r="354" spans="2:11" ht="12.95" customHeight="1">
      <c r="B354" s="349" t="s">
        <v>400</v>
      </c>
      <c r="C354" s="348" t="s">
        <v>483</v>
      </c>
      <c r="D354" s="264"/>
      <c r="E354" s="24"/>
      <c r="F354" s="264"/>
      <c r="G354" s="12"/>
      <c r="H354" s="25"/>
      <c r="J354" s="26"/>
      <c r="K354"/>
    </row>
    <row r="355" spans="2:11" ht="12.95" customHeight="1">
      <c r="B355" s="349" t="s">
        <v>469</v>
      </c>
      <c r="C355" s="348" t="s">
        <v>470</v>
      </c>
      <c r="D355" s="264"/>
      <c r="E355" s="24"/>
      <c r="F355" s="264"/>
      <c r="G355" s="12"/>
      <c r="H355" s="25"/>
      <c r="J355" s="26"/>
      <c r="K355"/>
    </row>
    <row r="356" spans="2:11" ht="12.95" customHeight="1">
      <c r="B356" s="349" t="s">
        <v>484</v>
      </c>
      <c r="C356" s="348" t="s">
        <v>485</v>
      </c>
      <c r="D356" s="264"/>
      <c r="E356" s="24"/>
      <c r="F356" s="264"/>
      <c r="G356" s="12"/>
      <c r="H356" s="25"/>
      <c r="J356" s="26"/>
      <c r="K356"/>
    </row>
    <row r="357" spans="2:11" ht="12.95" customHeight="1">
      <c r="B357" s="349" t="s">
        <v>401</v>
      </c>
      <c r="C357" s="348" t="s">
        <v>465</v>
      </c>
      <c r="D357" s="264"/>
      <c r="E357" s="24"/>
      <c r="F357" s="264"/>
      <c r="G357" s="12"/>
      <c r="H357" s="25"/>
      <c r="J357" s="26"/>
      <c r="K357"/>
    </row>
    <row r="358" spans="2:11" ht="12.95" customHeight="1">
      <c r="B358" s="349" t="s">
        <v>30</v>
      </c>
      <c r="C358" s="348" t="s">
        <v>466</v>
      </c>
      <c r="D358" s="264"/>
      <c r="E358" s="24"/>
      <c r="F358" s="264"/>
      <c r="G358" s="12"/>
      <c r="H358" s="25"/>
      <c r="J358" s="26"/>
      <c r="K358"/>
    </row>
    <row r="359" spans="2:11" ht="12.95" customHeight="1">
      <c r="B359" s="349" t="s">
        <v>402</v>
      </c>
      <c r="C359" s="348" t="s">
        <v>486</v>
      </c>
      <c r="D359" s="264"/>
      <c r="E359" s="24"/>
      <c r="F359" s="264"/>
      <c r="G359" s="12"/>
      <c r="H359" s="25"/>
      <c r="J359" s="26"/>
      <c r="K359"/>
    </row>
    <row r="360" spans="2:11" ht="12.95" customHeight="1">
      <c r="B360" s="349" t="s">
        <v>31</v>
      </c>
      <c r="C360" s="348" t="s">
        <v>487</v>
      </c>
      <c r="D360" s="264"/>
      <c r="E360" s="24"/>
      <c r="F360" s="264"/>
      <c r="G360" s="12"/>
      <c r="H360" s="25"/>
      <c r="J360" s="26"/>
      <c r="K360"/>
    </row>
  </sheetData>
  <sortState ref="B3:J274">
    <sortCondition ref="B3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0"/>
  <sheetViews>
    <sheetView workbookViewId="0">
      <selection activeCell="J4" sqref="J4"/>
    </sheetView>
  </sheetViews>
  <sheetFormatPr defaultRowHeight="1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7.25" customHeight="1">
      <c r="A1" s="363" t="s">
        <v>396</v>
      </c>
      <c r="B1" s="364"/>
      <c r="C1" s="364"/>
      <c r="D1" s="364"/>
      <c r="E1" s="364"/>
      <c r="F1" s="364"/>
      <c r="G1" s="364"/>
      <c r="H1" s="364"/>
      <c r="I1" s="364"/>
      <c r="J1" s="365"/>
    </row>
    <row r="2" spans="1:10" ht="12.95" customHeight="1">
      <c r="A2" s="36" t="s">
        <v>441</v>
      </c>
      <c r="B2" s="39" t="s">
        <v>464</v>
      </c>
      <c r="C2" s="258" t="s">
        <v>0</v>
      </c>
      <c r="D2" s="258" t="s">
        <v>397</v>
      </c>
      <c r="E2" s="38" t="s">
        <v>401</v>
      </c>
      <c r="F2" s="258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>
      <c r="A3" s="34">
        <v>1</v>
      </c>
      <c r="B3" s="116" t="s">
        <v>78</v>
      </c>
      <c r="C3" s="259">
        <v>1980</v>
      </c>
      <c r="D3" s="259" t="s">
        <v>398</v>
      </c>
      <c r="E3" s="43" t="str">
        <f t="shared" ref="E3:E66" ca="1" si="0">IF(AND(F3&lt;=39,F3&gt;=16,D3="M"),"M",IF(AND(F3&lt;=49,F3&gt;=40,D3="M"),"V1",IF(AND(F3&lt;=59,F3&gt;=50,D3="M"),"V2",IF(AND(F3&gt;=60,D3="M"),"V3",IF(AND(F3&lt;=34,F3&gt;=16,D3="Ž"),"Ž",IF(AND(F3&gt;=35,D3="Ž"),"ŽV",IF(AND(F3&lt;=15,F3&gt;=14,D3="M"),"Žci",IF(AND(F3&lt;=15,F3&gt;=14,D3="Ž"),"Žky"))))))))</f>
        <v>M</v>
      </c>
      <c r="F3" s="266">
        <f t="shared" ref="F3:F66" ca="1" si="1">(YEAR(TODAY())-C3)</f>
        <v>34</v>
      </c>
      <c r="G3" s="256" t="s">
        <v>327</v>
      </c>
      <c r="H3" s="346"/>
      <c r="I3" s="51"/>
      <c r="J3" s="345">
        <f>H3/6.2</f>
        <v>0</v>
      </c>
    </row>
    <row r="4" spans="1:10" ht="12.95" customHeight="1">
      <c r="A4" s="34">
        <v>2</v>
      </c>
      <c r="B4" s="249" t="s">
        <v>148</v>
      </c>
      <c r="C4" s="260">
        <v>1942</v>
      </c>
      <c r="D4" s="276" t="s">
        <v>398</v>
      </c>
      <c r="E4" s="43" t="str">
        <f t="shared" ca="1" si="0"/>
        <v>V3</v>
      </c>
      <c r="F4" s="266">
        <f t="shared" ca="1" si="1"/>
        <v>72</v>
      </c>
      <c r="G4" s="251" t="s">
        <v>332</v>
      </c>
      <c r="H4" s="346"/>
      <c r="I4" s="51"/>
      <c r="J4" s="344">
        <f>H4/6.2</f>
        <v>0</v>
      </c>
    </row>
    <row r="5" spans="1:10" ht="12.95" customHeight="1">
      <c r="A5" s="34">
        <v>3</v>
      </c>
      <c r="B5" s="249" t="s">
        <v>153</v>
      </c>
      <c r="C5" s="260">
        <v>1990</v>
      </c>
      <c r="D5" s="276" t="s">
        <v>398</v>
      </c>
      <c r="E5" s="43" t="str">
        <f t="shared" ca="1" si="0"/>
        <v>M</v>
      </c>
      <c r="F5" s="266">
        <f t="shared" ca="1" si="1"/>
        <v>24</v>
      </c>
      <c r="G5" s="251" t="s">
        <v>350</v>
      </c>
      <c r="H5" s="346"/>
      <c r="I5" s="51"/>
      <c r="J5" s="344">
        <f t="shared" ref="J5:J68" si="2">H5/6.2</f>
        <v>0</v>
      </c>
    </row>
    <row r="6" spans="1:10" ht="12.95" customHeight="1">
      <c r="A6" s="34">
        <v>4</v>
      </c>
      <c r="B6" s="249" t="s">
        <v>154</v>
      </c>
      <c r="C6" s="260">
        <v>1998</v>
      </c>
      <c r="D6" s="276" t="s">
        <v>398</v>
      </c>
      <c r="E6" s="43" t="str">
        <f t="shared" ca="1" si="0"/>
        <v>M</v>
      </c>
      <c r="F6" s="266">
        <f t="shared" ca="1" si="1"/>
        <v>16</v>
      </c>
      <c r="G6" s="251" t="s">
        <v>323</v>
      </c>
      <c r="H6" s="346"/>
      <c r="I6" s="51"/>
      <c r="J6" s="344">
        <f t="shared" si="2"/>
        <v>0</v>
      </c>
    </row>
    <row r="7" spans="1:10" ht="12.95" customHeight="1">
      <c r="A7" s="34">
        <v>5</v>
      </c>
      <c r="B7" s="32" t="s">
        <v>112</v>
      </c>
      <c r="C7" s="261">
        <v>1975</v>
      </c>
      <c r="D7" s="259" t="s">
        <v>398</v>
      </c>
      <c r="E7" s="43" t="str">
        <f t="shared" ca="1" si="0"/>
        <v>M</v>
      </c>
      <c r="F7" s="266">
        <f t="shared" ca="1" si="1"/>
        <v>39</v>
      </c>
      <c r="G7" s="48" t="s">
        <v>338</v>
      </c>
      <c r="H7" s="346"/>
      <c r="I7" s="51"/>
      <c r="J7" s="344">
        <f t="shared" si="2"/>
        <v>0</v>
      </c>
    </row>
    <row r="8" spans="1:10" ht="12.95" customHeight="1">
      <c r="A8" s="34">
        <v>6</v>
      </c>
      <c r="B8" s="249" t="s">
        <v>155</v>
      </c>
      <c r="C8" s="260">
        <v>1963</v>
      </c>
      <c r="D8" s="276" t="s">
        <v>398</v>
      </c>
      <c r="E8" s="43" t="str">
        <f t="shared" ca="1" si="0"/>
        <v>V2</v>
      </c>
      <c r="F8" s="266">
        <f t="shared" ca="1" si="1"/>
        <v>51</v>
      </c>
      <c r="G8" s="251" t="s">
        <v>336</v>
      </c>
      <c r="H8" s="346"/>
      <c r="I8" s="51"/>
      <c r="J8" s="344">
        <f t="shared" si="2"/>
        <v>0</v>
      </c>
    </row>
    <row r="9" spans="1:10" ht="12.95" customHeight="1">
      <c r="A9" s="34">
        <v>7</v>
      </c>
      <c r="B9" s="249" t="s">
        <v>156</v>
      </c>
      <c r="C9" s="260">
        <v>1976</v>
      </c>
      <c r="D9" s="276" t="s">
        <v>398</v>
      </c>
      <c r="E9" s="43" t="str">
        <f t="shared" ca="1" si="0"/>
        <v>M</v>
      </c>
      <c r="F9" s="266">
        <f t="shared" ca="1" si="1"/>
        <v>38</v>
      </c>
      <c r="G9" s="251" t="s">
        <v>351</v>
      </c>
      <c r="H9" s="346"/>
      <c r="I9" s="51"/>
      <c r="J9" s="344">
        <f t="shared" si="2"/>
        <v>0</v>
      </c>
    </row>
    <row r="10" spans="1:10" ht="12.95" customHeight="1">
      <c r="A10" s="34">
        <v>8</v>
      </c>
      <c r="B10" s="33" t="s">
        <v>92</v>
      </c>
      <c r="C10" s="262">
        <v>1975</v>
      </c>
      <c r="D10" s="266" t="s">
        <v>398</v>
      </c>
      <c r="E10" s="43" t="str">
        <f t="shared" ca="1" si="0"/>
        <v>M</v>
      </c>
      <c r="F10" s="266">
        <f t="shared" ca="1" si="1"/>
        <v>39</v>
      </c>
      <c r="G10" s="47" t="s">
        <v>327</v>
      </c>
      <c r="H10" s="346"/>
      <c r="I10" s="51"/>
      <c r="J10" s="344">
        <f t="shared" si="2"/>
        <v>0</v>
      </c>
    </row>
    <row r="11" spans="1:10" ht="12.95" customHeight="1">
      <c r="A11" s="34">
        <v>9</v>
      </c>
      <c r="B11" s="249" t="s">
        <v>157</v>
      </c>
      <c r="C11" s="260">
        <v>1996</v>
      </c>
      <c r="D11" s="276" t="s">
        <v>399</v>
      </c>
      <c r="E11" s="43" t="str">
        <f t="shared" ca="1" si="0"/>
        <v>Ž</v>
      </c>
      <c r="F11" s="266">
        <f t="shared" ca="1" si="1"/>
        <v>18</v>
      </c>
      <c r="G11" s="251" t="s">
        <v>352</v>
      </c>
      <c r="H11" s="346"/>
      <c r="I11" s="51"/>
      <c r="J11" s="344">
        <f t="shared" si="2"/>
        <v>0</v>
      </c>
    </row>
    <row r="12" spans="1:10" ht="12.95" customHeight="1">
      <c r="A12" s="34">
        <v>10</v>
      </c>
      <c r="B12" s="249" t="s">
        <v>158</v>
      </c>
      <c r="C12" s="260">
        <v>1998</v>
      </c>
      <c r="D12" s="276" t="s">
        <v>398</v>
      </c>
      <c r="E12" s="43" t="str">
        <f t="shared" ca="1" si="0"/>
        <v>M</v>
      </c>
      <c r="F12" s="266">
        <f t="shared" ca="1" si="1"/>
        <v>16</v>
      </c>
      <c r="G12" s="251" t="s">
        <v>323</v>
      </c>
      <c r="H12" s="346"/>
      <c r="I12" s="51"/>
      <c r="J12" s="344">
        <f t="shared" si="2"/>
        <v>0</v>
      </c>
    </row>
    <row r="13" spans="1:10" ht="12.95" customHeight="1">
      <c r="A13" s="34">
        <v>11</v>
      </c>
      <c r="B13" s="249" t="s">
        <v>22</v>
      </c>
      <c r="C13" s="260">
        <v>1975</v>
      </c>
      <c r="D13" s="276" t="s">
        <v>398</v>
      </c>
      <c r="E13" s="43" t="str">
        <f t="shared" ca="1" si="0"/>
        <v>M</v>
      </c>
      <c r="F13" s="266">
        <f t="shared" ca="1" si="1"/>
        <v>39</v>
      </c>
      <c r="G13" s="251" t="s">
        <v>353</v>
      </c>
      <c r="H13" s="346"/>
      <c r="I13" s="51"/>
      <c r="J13" s="344">
        <f t="shared" si="2"/>
        <v>0</v>
      </c>
    </row>
    <row r="14" spans="1:10" ht="12.95" customHeight="1">
      <c r="A14" s="34">
        <v>12</v>
      </c>
      <c r="B14" s="249" t="s">
        <v>159</v>
      </c>
      <c r="C14" s="260">
        <v>1978</v>
      </c>
      <c r="D14" s="276" t="s">
        <v>398</v>
      </c>
      <c r="E14" s="43" t="str">
        <f t="shared" ca="1" si="0"/>
        <v>M</v>
      </c>
      <c r="F14" s="266">
        <f t="shared" ca="1" si="1"/>
        <v>36</v>
      </c>
      <c r="G14" s="251" t="s">
        <v>336</v>
      </c>
      <c r="H14" s="346"/>
      <c r="I14" s="51"/>
      <c r="J14" s="344">
        <f t="shared" si="2"/>
        <v>0</v>
      </c>
    </row>
    <row r="15" spans="1:10" ht="12.95" customHeight="1">
      <c r="A15" s="34">
        <v>13</v>
      </c>
      <c r="B15" s="32" t="s">
        <v>115</v>
      </c>
      <c r="C15" s="261">
        <v>1978</v>
      </c>
      <c r="D15" s="259" t="s">
        <v>398</v>
      </c>
      <c r="E15" s="43" t="str">
        <f t="shared" ca="1" si="0"/>
        <v>M</v>
      </c>
      <c r="F15" s="266">
        <f t="shared" ca="1" si="1"/>
        <v>36</v>
      </c>
      <c r="G15" s="48" t="s">
        <v>336</v>
      </c>
      <c r="H15" s="346"/>
      <c r="I15" s="51"/>
      <c r="J15" s="344">
        <f t="shared" si="2"/>
        <v>0</v>
      </c>
    </row>
    <row r="16" spans="1:10" ht="12.95" customHeight="1">
      <c r="A16" s="34">
        <v>14</v>
      </c>
      <c r="B16" s="32" t="s">
        <v>102</v>
      </c>
      <c r="C16" s="261">
        <v>1981</v>
      </c>
      <c r="D16" s="259" t="s">
        <v>399</v>
      </c>
      <c r="E16" s="43" t="str">
        <f t="shared" ca="1" si="0"/>
        <v>Ž</v>
      </c>
      <c r="F16" s="266">
        <f t="shared" ca="1" si="1"/>
        <v>33</v>
      </c>
      <c r="G16" s="45" t="s">
        <v>336</v>
      </c>
      <c r="H16" s="346"/>
      <c r="I16" s="51"/>
      <c r="J16" s="344">
        <f t="shared" si="2"/>
        <v>0</v>
      </c>
    </row>
    <row r="17" spans="1:10" ht="12.95" customHeight="1">
      <c r="A17" s="34">
        <v>15</v>
      </c>
      <c r="B17" s="249" t="s">
        <v>160</v>
      </c>
      <c r="C17" s="260">
        <v>1989</v>
      </c>
      <c r="D17" s="276" t="s">
        <v>398</v>
      </c>
      <c r="E17" s="43" t="str">
        <f t="shared" ca="1" si="0"/>
        <v>M</v>
      </c>
      <c r="F17" s="266">
        <f t="shared" ca="1" si="1"/>
        <v>25</v>
      </c>
      <c r="G17" s="251" t="s">
        <v>354</v>
      </c>
      <c r="H17" s="346"/>
      <c r="I17" s="51"/>
      <c r="J17" s="344">
        <f t="shared" si="2"/>
        <v>0</v>
      </c>
    </row>
    <row r="18" spans="1:10" ht="12.95" customHeight="1">
      <c r="A18" s="34">
        <v>16</v>
      </c>
      <c r="B18" s="249" t="s">
        <v>161</v>
      </c>
      <c r="C18" s="260">
        <v>1961</v>
      </c>
      <c r="D18" s="276" t="s">
        <v>399</v>
      </c>
      <c r="E18" s="43" t="str">
        <f t="shared" ca="1" si="0"/>
        <v>ŽV</v>
      </c>
      <c r="F18" s="266">
        <f t="shared" ca="1" si="1"/>
        <v>53</v>
      </c>
      <c r="G18" s="251" t="s">
        <v>355</v>
      </c>
      <c r="H18" s="346"/>
      <c r="I18" s="51"/>
      <c r="J18" s="344">
        <f t="shared" si="2"/>
        <v>0</v>
      </c>
    </row>
    <row r="19" spans="1:10" ht="12.95" customHeight="1">
      <c r="A19" s="34">
        <v>17</v>
      </c>
      <c r="B19" s="32" t="s">
        <v>84</v>
      </c>
      <c r="C19" s="261">
        <v>1973</v>
      </c>
      <c r="D19" s="259" t="s">
        <v>399</v>
      </c>
      <c r="E19" s="43" t="str">
        <f t="shared" ca="1" si="0"/>
        <v>ŽV</v>
      </c>
      <c r="F19" s="266">
        <f t="shared" ca="1" si="1"/>
        <v>41</v>
      </c>
      <c r="G19" s="48" t="s">
        <v>318</v>
      </c>
      <c r="H19" s="346"/>
      <c r="I19" s="51"/>
      <c r="J19" s="344">
        <f t="shared" si="2"/>
        <v>0</v>
      </c>
    </row>
    <row r="20" spans="1:10" ht="12.95" customHeight="1">
      <c r="A20" s="34">
        <v>18</v>
      </c>
      <c r="B20" s="249" t="s">
        <v>162</v>
      </c>
      <c r="C20" s="260">
        <v>1973</v>
      </c>
      <c r="D20" s="276" t="s">
        <v>398</v>
      </c>
      <c r="E20" s="43" t="str">
        <f t="shared" ca="1" si="0"/>
        <v>V1</v>
      </c>
      <c r="F20" s="266">
        <f t="shared" ca="1" si="1"/>
        <v>41</v>
      </c>
      <c r="G20" s="251" t="s">
        <v>325</v>
      </c>
      <c r="H20" s="346"/>
      <c r="I20" s="51"/>
      <c r="J20" s="344">
        <f t="shared" si="2"/>
        <v>0</v>
      </c>
    </row>
    <row r="21" spans="1:10" ht="12.95" customHeight="1">
      <c r="A21" s="34">
        <v>19</v>
      </c>
      <c r="B21" s="249" t="s">
        <v>163</v>
      </c>
      <c r="C21" s="260">
        <v>1999</v>
      </c>
      <c r="D21" s="276" t="s">
        <v>399</v>
      </c>
      <c r="E21" s="43" t="str">
        <f t="shared" ca="1" si="0"/>
        <v>Žky</v>
      </c>
      <c r="F21" s="266">
        <f t="shared" ca="1" si="1"/>
        <v>15</v>
      </c>
      <c r="G21" s="251" t="s">
        <v>325</v>
      </c>
      <c r="H21" s="346"/>
      <c r="I21" s="51"/>
      <c r="J21" s="344">
        <f t="shared" si="2"/>
        <v>0</v>
      </c>
    </row>
    <row r="22" spans="1:10" ht="12.95" customHeight="1">
      <c r="A22" s="34">
        <v>20</v>
      </c>
      <c r="B22" s="33" t="s">
        <v>75</v>
      </c>
      <c r="C22" s="261">
        <v>1996</v>
      </c>
      <c r="D22" s="259" t="s">
        <v>399</v>
      </c>
      <c r="E22" s="43" t="str">
        <f t="shared" ca="1" si="0"/>
        <v>Ž</v>
      </c>
      <c r="F22" s="266">
        <f t="shared" ca="1" si="1"/>
        <v>18</v>
      </c>
      <c r="G22" s="48" t="s">
        <v>325</v>
      </c>
      <c r="H22" s="346"/>
      <c r="I22" s="51"/>
      <c r="J22" s="344">
        <f t="shared" si="2"/>
        <v>0</v>
      </c>
    </row>
    <row r="23" spans="1:10" ht="12.95" customHeight="1">
      <c r="A23" s="34">
        <v>21</v>
      </c>
      <c r="B23" s="31" t="s">
        <v>101</v>
      </c>
      <c r="C23" s="263">
        <v>1992</v>
      </c>
      <c r="D23" s="277" t="s">
        <v>398</v>
      </c>
      <c r="E23" s="43" t="str">
        <f t="shared" ca="1" si="0"/>
        <v>M</v>
      </c>
      <c r="F23" s="266">
        <f t="shared" ca="1" si="1"/>
        <v>22</v>
      </c>
      <c r="G23" s="49" t="s">
        <v>334</v>
      </c>
      <c r="H23" s="346"/>
      <c r="I23" s="51"/>
      <c r="J23" s="344">
        <f t="shared" si="2"/>
        <v>0</v>
      </c>
    </row>
    <row r="24" spans="1:10" ht="12.95" customHeight="1">
      <c r="A24" s="34">
        <v>22</v>
      </c>
      <c r="B24" s="249" t="s">
        <v>127</v>
      </c>
      <c r="C24" s="260">
        <v>1967</v>
      </c>
      <c r="D24" s="276" t="s">
        <v>398</v>
      </c>
      <c r="E24" s="43" t="str">
        <f t="shared" ca="1" si="0"/>
        <v>V1</v>
      </c>
      <c r="F24" s="266">
        <f t="shared" ca="1" si="1"/>
        <v>47</v>
      </c>
      <c r="G24" s="251" t="s">
        <v>334</v>
      </c>
      <c r="H24" s="346"/>
      <c r="I24" s="51"/>
      <c r="J24" s="344">
        <f t="shared" si="2"/>
        <v>0</v>
      </c>
    </row>
    <row r="25" spans="1:10" ht="12.95" customHeight="1">
      <c r="A25" s="34">
        <v>23</v>
      </c>
      <c r="B25" s="32" t="s">
        <v>113</v>
      </c>
      <c r="C25" s="261">
        <v>1958</v>
      </c>
      <c r="D25" s="259" t="s">
        <v>399</v>
      </c>
      <c r="E25" s="43" t="str">
        <f t="shared" ca="1" si="0"/>
        <v>ŽV</v>
      </c>
      <c r="F25" s="266">
        <f t="shared" ca="1" si="1"/>
        <v>56</v>
      </c>
      <c r="G25" s="48" t="s">
        <v>334</v>
      </c>
      <c r="H25" s="346"/>
      <c r="I25" s="51"/>
      <c r="J25" s="344">
        <f t="shared" si="2"/>
        <v>0</v>
      </c>
    </row>
    <row r="26" spans="1:10" ht="12.95" customHeight="1">
      <c r="A26" s="34">
        <v>24</v>
      </c>
      <c r="B26" s="249" t="s">
        <v>164</v>
      </c>
      <c r="C26" s="260">
        <v>1976</v>
      </c>
      <c r="D26" s="276" t="s">
        <v>399</v>
      </c>
      <c r="E26" s="43" t="str">
        <f t="shared" ca="1" si="0"/>
        <v>ŽV</v>
      </c>
      <c r="F26" s="266">
        <f t="shared" ca="1" si="1"/>
        <v>38</v>
      </c>
      <c r="G26" s="251" t="s">
        <v>356</v>
      </c>
      <c r="H26" s="346"/>
      <c r="I26" s="51"/>
      <c r="J26" s="344">
        <f t="shared" si="2"/>
        <v>0</v>
      </c>
    </row>
    <row r="27" spans="1:10" ht="12.95" customHeight="1">
      <c r="A27" s="34">
        <v>25</v>
      </c>
      <c r="B27" s="249" t="s">
        <v>165</v>
      </c>
      <c r="C27" s="260">
        <v>1982</v>
      </c>
      <c r="D27" s="276" t="s">
        <v>398</v>
      </c>
      <c r="E27" s="43" t="str">
        <f t="shared" ca="1" si="0"/>
        <v>M</v>
      </c>
      <c r="F27" s="266">
        <f t="shared" ca="1" si="1"/>
        <v>32</v>
      </c>
      <c r="G27" s="251" t="s">
        <v>335</v>
      </c>
      <c r="H27" s="346"/>
      <c r="I27" s="51"/>
      <c r="J27" s="344">
        <f t="shared" si="2"/>
        <v>0</v>
      </c>
    </row>
    <row r="28" spans="1:10" ht="12.95" customHeight="1">
      <c r="A28" s="34">
        <v>26</v>
      </c>
      <c r="B28" s="249" t="s">
        <v>166</v>
      </c>
      <c r="C28" s="260">
        <v>1972</v>
      </c>
      <c r="D28" s="276" t="s">
        <v>398</v>
      </c>
      <c r="E28" s="43" t="str">
        <f t="shared" ca="1" si="0"/>
        <v>V1</v>
      </c>
      <c r="F28" s="266">
        <f t="shared" ca="1" si="1"/>
        <v>42</v>
      </c>
      <c r="G28" s="251" t="s">
        <v>357</v>
      </c>
      <c r="H28" s="346"/>
      <c r="I28" s="51"/>
      <c r="J28" s="344">
        <f t="shared" si="2"/>
        <v>0</v>
      </c>
    </row>
    <row r="29" spans="1:10" ht="12.95" customHeight="1">
      <c r="A29" s="34">
        <v>27</v>
      </c>
      <c r="B29" s="249" t="s">
        <v>167</v>
      </c>
      <c r="C29" s="260">
        <v>1977</v>
      </c>
      <c r="D29" s="276" t="s">
        <v>398</v>
      </c>
      <c r="E29" s="43" t="str">
        <f t="shared" ca="1" si="0"/>
        <v>M</v>
      </c>
      <c r="F29" s="266">
        <f t="shared" ca="1" si="1"/>
        <v>37</v>
      </c>
      <c r="G29" s="251" t="s">
        <v>351</v>
      </c>
      <c r="H29" s="346"/>
      <c r="I29" s="51"/>
      <c r="J29" s="344">
        <f t="shared" si="2"/>
        <v>0</v>
      </c>
    </row>
    <row r="30" spans="1:10" ht="12.95" customHeight="1">
      <c r="A30" s="34">
        <v>28</v>
      </c>
      <c r="B30" s="249" t="s">
        <v>168</v>
      </c>
      <c r="C30" s="260">
        <v>1968</v>
      </c>
      <c r="D30" s="276" t="s">
        <v>398</v>
      </c>
      <c r="E30" s="43" t="str">
        <f t="shared" ca="1" si="0"/>
        <v>V1</v>
      </c>
      <c r="F30" s="266">
        <f t="shared" ca="1" si="1"/>
        <v>46</v>
      </c>
      <c r="G30" s="251" t="s">
        <v>60</v>
      </c>
      <c r="H30" s="346"/>
      <c r="I30" s="51"/>
      <c r="J30" s="344">
        <f t="shared" si="2"/>
        <v>0</v>
      </c>
    </row>
    <row r="31" spans="1:10" ht="12.95" customHeight="1">
      <c r="A31" s="34">
        <v>29</v>
      </c>
      <c r="B31" s="249" t="s">
        <v>169</v>
      </c>
      <c r="C31" s="260">
        <v>1998</v>
      </c>
      <c r="D31" s="276" t="s">
        <v>399</v>
      </c>
      <c r="E31" s="43" t="str">
        <f t="shared" ca="1" si="0"/>
        <v>Ž</v>
      </c>
      <c r="F31" s="266">
        <f t="shared" ca="1" si="1"/>
        <v>16</v>
      </c>
      <c r="G31" s="251" t="s">
        <v>59</v>
      </c>
      <c r="H31" s="346"/>
      <c r="I31" s="51"/>
      <c r="J31" s="344">
        <f t="shared" si="2"/>
        <v>0</v>
      </c>
    </row>
    <row r="32" spans="1:10" ht="12.95" customHeight="1">
      <c r="A32" s="34">
        <v>30</v>
      </c>
      <c r="B32" s="31" t="s">
        <v>68</v>
      </c>
      <c r="C32" s="263">
        <v>1986</v>
      </c>
      <c r="D32" s="277" t="s">
        <v>398</v>
      </c>
      <c r="E32" s="43" t="str">
        <f t="shared" ca="1" si="0"/>
        <v>M</v>
      </c>
      <c r="F32" s="266">
        <f t="shared" ca="1" si="1"/>
        <v>28</v>
      </c>
      <c r="G32" s="46" t="s">
        <v>65</v>
      </c>
      <c r="H32" s="346"/>
      <c r="I32" s="51"/>
      <c r="J32" s="344">
        <f t="shared" si="2"/>
        <v>0</v>
      </c>
    </row>
    <row r="33" spans="1:10" ht="12.95" customHeight="1">
      <c r="A33" s="34">
        <v>31</v>
      </c>
      <c r="B33" s="249" t="s">
        <v>170</v>
      </c>
      <c r="C33" s="260">
        <v>1998</v>
      </c>
      <c r="D33" s="276" t="s">
        <v>398</v>
      </c>
      <c r="E33" s="43" t="str">
        <f t="shared" ca="1" si="0"/>
        <v>M</v>
      </c>
      <c r="F33" s="266">
        <f t="shared" ca="1" si="1"/>
        <v>16</v>
      </c>
      <c r="G33" s="251" t="s">
        <v>323</v>
      </c>
      <c r="H33" s="346"/>
      <c r="I33" s="51"/>
      <c r="J33" s="344">
        <f t="shared" si="2"/>
        <v>0</v>
      </c>
    </row>
    <row r="34" spans="1:10" ht="12.95" customHeight="1">
      <c r="A34" s="34">
        <v>32</v>
      </c>
      <c r="B34" s="249" t="s">
        <v>171</v>
      </c>
      <c r="C34" s="260">
        <v>2000</v>
      </c>
      <c r="D34" s="276" t="s">
        <v>398</v>
      </c>
      <c r="E34" s="43" t="str">
        <f t="shared" ca="1" si="0"/>
        <v>Žci</v>
      </c>
      <c r="F34" s="266">
        <f t="shared" ca="1" si="1"/>
        <v>14</v>
      </c>
      <c r="G34" s="251" t="s">
        <v>318</v>
      </c>
      <c r="H34" s="346"/>
      <c r="I34" s="51"/>
      <c r="J34" s="344">
        <f t="shared" si="2"/>
        <v>0</v>
      </c>
    </row>
    <row r="35" spans="1:10" ht="12.95" customHeight="1">
      <c r="A35" s="34">
        <v>33</v>
      </c>
      <c r="B35" s="32" t="s">
        <v>111</v>
      </c>
      <c r="C35" s="261">
        <v>2000</v>
      </c>
      <c r="D35" s="259" t="s">
        <v>398</v>
      </c>
      <c r="E35" s="43" t="str">
        <f t="shared" ca="1" si="0"/>
        <v>Žci</v>
      </c>
      <c r="F35" s="266">
        <f t="shared" ca="1" si="1"/>
        <v>14</v>
      </c>
      <c r="G35" s="45" t="s">
        <v>323</v>
      </c>
      <c r="H35" s="346"/>
      <c r="I35" s="51"/>
      <c r="J35" s="344">
        <f t="shared" si="2"/>
        <v>0</v>
      </c>
    </row>
    <row r="36" spans="1:10" ht="12.95" customHeight="1">
      <c r="A36" s="34">
        <v>34</v>
      </c>
      <c r="B36" s="32" t="s">
        <v>66</v>
      </c>
      <c r="C36" s="261">
        <v>1988</v>
      </c>
      <c r="D36" s="259" t="s">
        <v>398</v>
      </c>
      <c r="E36" s="43" t="str">
        <f t="shared" ca="1" si="0"/>
        <v>M</v>
      </c>
      <c r="F36" s="266">
        <f t="shared" ca="1" si="1"/>
        <v>26</v>
      </c>
      <c r="G36" s="45" t="s">
        <v>318</v>
      </c>
      <c r="H36" s="346"/>
      <c r="I36" s="51"/>
      <c r="J36" s="344">
        <f t="shared" si="2"/>
        <v>0</v>
      </c>
    </row>
    <row r="37" spans="1:10" ht="12.95" customHeight="1">
      <c r="A37" s="34">
        <v>35</v>
      </c>
      <c r="B37" s="249" t="s">
        <v>124</v>
      </c>
      <c r="C37" s="260">
        <v>1991</v>
      </c>
      <c r="D37" s="276" t="s">
        <v>398</v>
      </c>
      <c r="E37" s="43" t="str">
        <f t="shared" ca="1" si="0"/>
        <v>M</v>
      </c>
      <c r="F37" s="266">
        <f t="shared" ca="1" si="1"/>
        <v>23</v>
      </c>
      <c r="G37" s="251" t="s">
        <v>334</v>
      </c>
      <c r="H37" s="346"/>
      <c r="I37" s="51"/>
      <c r="J37" s="344">
        <f t="shared" si="2"/>
        <v>0</v>
      </c>
    </row>
    <row r="38" spans="1:10" ht="12.95" customHeight="1">
      <c r="A38" s="34">
        <v>36</v>
      </c>
      <c r="B38" s="249" t="s">
        <v>172</v>
      </c>
      <c r="C38" s="260">
        <v>1986</v>
      </c>
      <c r="D38" s="276" t="s">
        <v>398</v>
      </c>
      <c r="E38" s="43" t="str">
        <f t="shared" ca="1" si="0"/>
        <v>M</v>
      </c>
      <c r="F38" s="266">
        <f t="shared" ca="1" si="1"/>
        <v>28</v>
      </c>
      <c r="G38" s="251" t="s">
        <v>358</v>
      </c>
      <c r="H38" s="346"/>
      <c r="I38" s="51"/>
      <c r="J38" s="344">
        <f t="shared" si="2"/>
        <v>0</v>
      </c>
    </row>
    <row r="39" spans="1:10" ht="12.95" customHeight="1">
      <c r="A39" s="34">
        <v>37</v>
      </c>
      <c r="B39" s="249" t="s">
        <v>151</v>
      </c>
      <c r="C39" s="260">
        <v>1938</v>
      </c>
      <c r="D39" s="276" t="s">
        <v>398</v>
      </c>
      <c r="E39" s="43" t="str">
        <f t="shared" ca="1" si="0"/>
        <v>V3</v>
      </c>
      <c r="F39" s="266">
        <f t="shared" ca="1" si="1"/>
        <v>76</v>
      </c>
      <c r="G39" s="251" t="s">
        <v>349</v>
      </c>
      <c r="H39" s="346"/>
      <c r="I39" s="51"/>
      <c r="J39" s="344">
        <f t="shared" si="2"/>
        <v>0</v>
      </c>
    </row>
    <row r="40" spans="1:10" ht="12.95" customHeight="1">
      <c r="A40" s="34">
        <v>38</v>
      </c>
      <c r="B40" s="249" t="s">
        <v>173</v>
      </c>
      <c r="C40" s="260">
        <v>1977</v>
      </c>
      <c r="D40" s="276" t="s">
        <v>398</v>
      </c>
      <c r="E40" s="43" t="str">
        <f t="shared" ca="1" si="0"/>
        <v>M</v>
      </c>
      <c r="F40" s="266">
        <f t="shared" ca="1" si="1"/>
        <v>37</v>
      </c>
      <c r="G40" s="251" t="s">
        <v>324</v>
      </c>
      <c r="H40" s="346"/>
      <c r="I40" s="51"/>
      <c r="J40" s="344">
        <f t="shared" si="2"/>
        <v>0</v>
      </c>
    </row>
    <row r="41" spans="1:10" ht="12.95" customHeight="1">
      <c r="A41" s="34">
        <v>39</v>
      </c>
      <c r="B41" s="249" t="s">
        <v>174</v>
      </c>
      <c r="C41" s="260">
        <v>1982</v>
      </c>
      <c r="D41" s="276" t="s">
        <v>398</v>
      </c>
      <c r="E41" s="43" t="str">
        <f t="shared" ca="1" si="0"/>
        <v>M</v>
      </c>
      <c r="F41" s="266">
        <f t="shared" ca="1" si="1"/>
        <v>32</v>
      </c>
      <c r="G41" s="251" t="s">
        <v>21</v>
      </c>
      <c r="H41" s="346"/>
      <c r="I41" s="51"/>
      <c r="J41" s="344">
        <f t="shared" si="2"/>
        <v>0</v>
      </c>
    </row>
    <row r="42" spans="1:10" ht="12.95" customHeight="1">
      <c r="A42" s="34">
        <v>40</v>
      </c>
      <c r="B42" s="32" t="s">
        <v>109</v>
      </c>
      <c r="C42" s="261">
        <v>1977</v>
      </c>
      <c r="D42" s="259" t="s">
        <v>399</v>
      </c>
      <c r="E42" s="43" t="str">
        <f t="shared" ca="1" si="0"/>
        <v>ŽV</v>
      </c>
      <c r="F42" s="266">
        <f t="shared" ca="1" si="1"/>
        <v>37</v>
      </c>
      <c r="G42" s="46" t="s">
        <v>332</v>
      </c>
      <c r="H42" s="346"/>
      <c r="I42" s="51"/>
      <c r="J42" s="344">
        <f t="shared" si="2"/>
        <v>0</v>
      </c>
    </row>
    <row r="43" spans="1:10" ht="12.95" customHeight="1">
      <c r="A43" s="34">
        <v>41</v>
      </c>
      <c r="B43" s="249" t="s">
        <v>175</v>
      </c>
      <c r="C43" s="260">
        <v>1999</v>
      </c>
      <c r="D43" s="276" t="s">
        <v>398</v>
      </c>
      <c r="E43" s="43" t="str">
        <f t="shared" ca="1" si="0"/>
        <v>Žci</v>
      </c>
      <c r="F43" s="266">
        <f t="shared" ca="1" si="1"/>
        <v>15</v>
      </c>
      <c r="G43" s="251" t="s">
        <v>321</v>
      </c>
      <c r="H43" s="346"/>
      <c r="I43" s="51"/>
      <c r="J43" s="344">
        <f t="shared" si="2"/>
        <v>0</v>
      </c>
    </row>
    <row r="44" spans="1:10" ht="12.95" customHeight="1">
      <c r="A44" s="34">
        <v>42</v>
      </c>
      <c r="B44" s="249" t="s">
        <v>144</v>
      </c>
      <c r="C44" s="260">
        <v>1969</v>
      </c>
      <c r="D44" s="276" t="s">
        <v>399</v>
      </c>
      <c r="E44" s="43" t="str">
        <f t="shared" ca="1" si="0"/>
        <v>ŽV</v>
      </c>
      <c r="F44" s="266">
        <f t="shared" ca="1" si="1"/>
        <v>45</v>
      </c>
      <c r="G44" s="251" t="s">
        <v>323</v>
      </c>
      <c r="H44" s="346"/>
      <c r="I44" s="51"/>
      <c r="J44" s="344">
        <f t="shared" si="2"/>
        <v>0</v>
      </c>
    </row>
    <row r="45" spans="1:10" ht="12.95" customHeight="1">
      <c r="A45" s="34">
        <v>43</v>
      </c>
      <c r="B45" s="249" t="s">
        <v>176</v>
      </c>
      <c r="C45" s="260">
        <v>1985</v>
      </c>
      <c r="D45" s="276" t="s">
        <v>399</v>
      </c>
      <c r="E45" s="43" t="str">
        <f t="shared" ca="1" si="0"/>
        <v>Ž</v>
      </c>
      <c r="F45" s="266">
        <f t="shared" ca="1" si="1"/>
        <v>29</v>
      </c>
      <c r="G45" s="251" t="s">
        <v>335</v>
      </c>
      <c r="H45" s="346"/>
      <c r="I45" s="51"/>
      <c r="J45" s="344">
        <f t="shared" si="2"/>
        <v>0</v>
      </c>
    </row>
    <row r="46" spans="1:10" ht="12.95" customHeight="1">
      <c r="A46" s="34">
        <v>44</v>
      </c>
      <c r="B46" s="249" t="s">
        <v>177</v>
      </c>
      <c r="C46" s="260">
        <v>1973</v>
      </c>
      <c r="D46" s="276" t="s">
        <v>398</v>
      </c>
      <c r="E46" s="43" t="str">
        <f t="shared" ca="1" si="0"/>
        <v>V1</v>
      </c>
      <c r="F46" s="266">
        <f t="shared" ca="1" si="1"/>
        <v>41</v>
      </c>
      <c r="G46" s="251" t="s">
        <v>359</v>
      </c>
      <c r="H46" s="346"/>
      <c r="I46" s="51"/>
      <c r="J46" s="344">
        <f t="shared" si="2"/>
        <v>0</v>
      </c>
    </row>
    <row r="47" spans="1:10" ht="12.95" customHeight="1">
      <c r="A47" s="34">
        <v>45</v>
      </c>
      <c r="B47" s="249" t="s">
        <v>47</v>
      </c>
      <c r="C47" s="260">
        <v>1979</v>
      </c>
      <c r="D47" s="276" t="s">
        <v>398</v>
      </c>
      <c r="E47" s="43" t="str">
        <f t="shared" ca="1" si="0"/>
        <v>M</v>
      </c>
      <c r="F47" s="266">
        <f t="shared" ca="1" si="1"/>
        <v>35</v>
      </c>
      <c r="G47" s="251" t="s">
        <v>356</v>
      </c>
      <c r="H47" s="346"/>
      <c r="I47" s="51"/>
      <c r="J47" s="344">
        <f t="shared" si="2"/>
        <v>0</v>
      </c>
    </row>
    <row r="48" spans="1:10" ht="12.95" customHeight="1">
      <c r="A48" s="34">
        <v>46</v>
      </c>
      <c r="B48" s="249" t="s">
        <v>25</v>
      </c>
      <c r="C48" s="260">
        <v>1973</v>
      </c>
      <c r="D48" s="276" t="s">
        <v>398</v>
      </c>
      <c r="E48" s="43" t="str">
        <f t="shared" ca="1" si="0"/>
        <v>V1</v>
      </c>
      <c r="F48" s="266">
        <f t="shared" ca="1" si="1"/>
        <v>41</v>
      </c>
      <c r="G48" s="251" t="s">
        <v>356</v>
      </c>
      <c r="H48" s="346"/>
      <c r="I48" s="51"/>
      <c r="J48" s="344">
        <f t="shared" si="2"/>
        <v>0</v>
      </c>
    </row>
    <row r="49" spans="1:10" ht="12.95" customHeight="1">
      <c r="A49" s="34">
        <v>47</v>
      </c>
      <c r="B49" s="249" t="s">
        <v>178</v>
      </c>
      <c r="C49" s="260">
        <v>1980</v>
      </c>
      <c r="D49" s="276" t="s">
        <v>398</v>
      </c>
      <c r="E49" s="43" t="str">
        <f t="shared" ca="1" si="0"/>
        <v>M</v>
      </c>
      <c r="F49" s="266">
        <f t="shared" ca="1" si="1"/>
        <v>34</v>
      </c>
      <c r="G49" s="251" t="s">
        <v>332</v>
      </c>
      <c r="H49" s="346"/>
      <c r="I49" s="51"/>
      <c r="J49" s="344">
        <f t="shared" si="2"/>
        <v>0</v>
      </c>
    </row>
    <row r="50" spans="1:10" ht="12.95" customHeight="1">
      <c r="A50" s="34">
        <v>48</v>
      </c>
      <c r="B50" s="249" t="s">
        <v>179</v>
      </c>
      <c r="C50" s="260">
        <v>1987</v>
      </c>
      <c r="D50" s="276" t="s">
        <v>399</v>
      </c>
      <c r="E50" s="43" t="str">
        <f t="shared" ca="1" si="0"/>
        <v>Ž</v>
      </c>
      <c r="F50" s="266">
        <f t="shared" ca="1" si="1"/>
        <v>27</v>
      </c>
      <c r="G50" s="251" t="s">
        <v>360</v>
      </c>
      <c r="H50" s="346"/>
      <c r="I50" s="51"/>
      <c r="J50" s="344">
        <f t="shared" si="2"/>
        <v>0</v>
      </c>
    </row>
    <row r="51" spans="1:10" ht="12.95" customHeight="1">
      <c r="A51" s="34">
        <v>49</v>
      </c>
      <c r="B51" s="249" t="s">
        <v>180</v>
      </c>
      <c r="C51" s="260">
        <v>1965</v>
      </c>
      <c r="D51" s="276" t="s">
        <v>398</v>
      </c>
      <c r="E51" s="43" t="str">
        <f t="shared" ca="1" si="0"/>
        <v>V1</v>
      </c>
      <c r="F51" s="266">
        <f t="shared" ca="1" si="1"/>
        <v>49</v>
      </c>
      <c r="G51" s="251" t="s">
        <v>60</v>
      </c>
      <c r="H51" s="346"/>
      <c r="I51" s="51"/>
      <c r="J51" s="344">
        <f t="shared" si="2"/>
        <v>0</v>
      </c>
    </row>
    <row r="52" spans="1:10" ht="12.95" customHeight="1">
      <c r="A52" s="34">
        <v>50</v>
      </c>
      <c r="B52" s="32" t="s">
        <v>99</v>
      </c>
      <c r="C52" s="261">
        <v>1997</v>
      </c>
      <c r="D52" s="259" t="s">
        <v>398</v>
      </c>
      <c r="E52" s="43" t="str">
        <f t="shared" ca="1" si="0"/>
        <v>M</v>
      </c>
      <c r="F52" s="266">
        <f t="shared" ca="1" si="1"/>
        <v>17</v>
      </c>
      <c r="G52" s="45" t="s">
        <v>323</v>
      </c>
      <c r="H52" s="346"/>
      <c r="I52" s="51"/>
      <c r="J52" s="344">
        <f t="shared" si="2"/>
        <v>0</v>
      </c>
    </row>
    <row r="53" spans="1:10" ht="12.95" customHeight="1">
      <c r="A53" s="34">
        <v>51</v>
      </c>
      <c r="B53" s="249" t="s">
        <v>147</v>
      </c>
      <c r="C53" s="260">
        <v>1954</v>
      </c>
      <c r="D53" s="276" t="s">
        <v>398</v>
      </c>
      <c r="E53" s="43" t="str">
        <f t="shared" ca="1" si="0"/>
        <v>V3</v>
      </c>
      <c r="F53" s="266">
        <f t="shared" ca="1" si="1"/>
        <v>60</v>
      </c>
      <c r="G53" s="251" t="s">
        <v>320</v>
      </c>
      <c r="H53" s="346"/>
      <c r="I53" s="51"/>
      <c r="J53" s="344">
        <f t="shared" si="2"/>
        <v>0</v>
      </c>
    </row>
    <row r="54" spans="1:10" ht="12.95" customHeight="1">
      <c r="A54" s="34">
        <v>52</v>
      </c>
      <c r="B54" s="249" t="s">
        <v>146</v>
      </c>
      <c r="C54" s="260">
        <v>1999</v>
      </c>
      <c r="D54" s="276" t="s">
        <v>398</v>
      </c>
      <c r="E54" s="43" t="str">
        <f t="shared" ca="1" si="0"/>
        <v>Žci</v>
      </c>
      <c r="F54" s="266">
        <f t="shared" ca="1" si="1"/>
        <v>15</v>
      </c>
      <c r="G54" s="251" t="s">
        <v>346</v>
      </c>
      <c r="H54" s="346"/>
      <c r="I54" s="51"/>
      <c r="J54" s="344">
        <f t="shared" si="2"/>
        <v>0</v>
      </c>
    </row>
    <row r="55" spans="1:10" ht="12.95" customHeight="1">
      <c r="A55" s="34">
        <v>53</v>
      </c>
      <c r="B55" s="249" t="s">
        <v>139</v>
      </c>
      <c r="C55" s="260">
        <v>1989</v>
      </c>
      <c r="D55" s="276" t="s">
        <v>398</v>
      </c>
      <c r="E55" s="43" t="str">
        <f t="shared" ca="1" si="0"/>
        <v>M</v>
      </c>
      <c r="F55" s="266">
        <f t="shared" ca="1" si="1"/>
        <v>25</v>
      </c>
      <c r="G55" s="251" t="s">
        <v>334</v>
      </c>
      <c r="H55" s="346"/>
      <c r="I55" s="51"/>
      <c r="J55" s="344">
        <f t="shared" si="2"/>
        <v>0</v>
      </c>
    </row>
    <row r="56" spans="1:10" ht="12.95" customHeight="1">
      <c r="A56" s="34">
        <v>54</v>
      </c>
      <c r="B56" s="31" t="s">
        <v>110</v>
      </c>
      <c r="C56" s="263">
        <v>1971</v>
      </c>
      <c r="D56" s="277" t="s">
        <v>398</v>
      </c>
      <c r="E56" s="43" t="str">
        <f t="shared" ca="1" si="0"/>
        <v>V1</v>
      </c>
      <c r="F56" s="266">
        <f t="shared" ca="1" si="1"/>
        <v>43</v>
      </c>
      <c r="G56" s="49" t="s">
        <v>327</v>
      </c>
      <c r="H56" s="346"/>
      <c r="I56" s="51"/>
      <c r="J56" s="344">
        <f t="shared" si="2"/>
        <v>0</v>
      </c>
    </row>
    <row r="57" spans="1:10" ht="12.95" customHeight="1">
      <c r="A57" s="34">
        <v>55</v>
      </c>
      <c r="B57" s="249" t="s">
        <v>181</v>
      </c>
      <c r="C57" s="260">
        <v>1998</v>
      </c>
      <c r="D57" s="276" t="s">
        <v>398</v>
      </c>
      <c r="E57" s="43" t="str">
        <f t="shared" ca="1" si="0"/>
        <v>M</v>
      </c>
      <c r="F57" s="266">
        <f t="shared" ca="1" si="1"/>
        <v>16</v>
      </c>
      <c r="G57" s="251" t="s">
        <v>323</v>
      </c>
      <c r="H57" s="346"/>
      <c r="I57" s="51"/>
      <c r="J57" s="344">
        <f t="shared" si="2"/>
        <v>0</v>
      </c>
    </row>
    <row r="58" spans="1:10" ht="12.95" customHeight="1">
      <c r="A58" s="267">
        <v>56</v>
      </c>
      <c r="B58" s="268" t="s">
        <v>182</v>
      </c>
      <c r="C58" s="269">
        <v>1983</v>
      </c>
      <c r="D58" s="278" t="s">
        <v>398</v>
      </c>
      <c r="E58" s="43" t="str">
        <f t="shared" ca="1" si="0"/>
        <v>M</v>
      </c>
      <c r="F58" s="266">
        <f t="shared" ca="1" si="1"/>
        <v>31</v>
      </c>
      <c r="G58" s="270" t="s">
        <v>351</v>
      </c>
      <c r="H58" s="346"/>
      <c r="I58" s="51"/>
      <c r="J58" s="344">
        <f t="shared" si="2"/>
        <v>0</v>
      </c>
    </row>
    <row r="59" spans="1:10" ht="12.95" customHeight="1">
      <c r="A59" s="272">
        <v>57</v>
      </c>
      <c r="B59" s="273" t="s">
        <v>150</v>
      </c>
      <c r="C59" s="274">
        <v>1941</v>
      </c>
      <c r="D59" s="274" t="s">
        <v>398</v>
      </c>
      <c r="E59" s="43" t="str">
        <f t="shared" ca="1" si="0"/>
        <v>V3</v>
      </c>
      <c r="F59" s="266">
        <f t="shared" ca="1" si="1"/>
        <v>73</v>
      </c>
      <c r="G59" s="275" t="s">
        <v>348</v>
      </c>
      <c r="H59" s="346"/>
      <c r="I59" s="51"/>
      <c r="J59" s="344">
        <f t="shared" si="2"/>
        <v>0</v>
      </c>
    </row>
    <row r="60" spans="1:10" ht="12.95" customHeight="1">
      <c r="A60" s="34">
        <v>58</v>
      </c>
      <c r="B60" s="23" t="s">
        <v>183</v>
      </c>
      <c r="C60" s="264">
        <v>1979</v>
      </c>
      <c r="D60" s="264" t="s">
        <v>398</v>
      </c>
      <c r="E60" s="43" t="str">
        <f t="shared" ca="1" si="0"/>
        <v>M</v>
      </c>
      <c r="F60" s="266">
        <f t="shared" ca="1" si="1"/>
        <v>35</v>
      </c>
      <c r="G60" s="12" t="s">
        <v>361</v>
      </c>
      <c r="H60" s="346"/>
      <c r="I60" s="51"/>
      <c r="J60" s="344">
        <f t="shared" si="2"/>
        <v>0</v>
      </c>
    </row>
    <row r="61" spans="1:10" ht="12.95" customHeight="1">
      <c r="A61" s="34">
        <v>59</v>
      </c>
      <c r="B61" s="100" t="s">
        <v>82</v>
      </c>
      <c r="C61" s="102">
        <v>1982</v>
      </c>
      <c r="D61" s="102" t="s">
        <v>398</v>
      </c>
      <c r="E61" s="43" t="str">
        <f t="shared" ca="1" si="0"/>
        <v>M</v>
      </c>
      <c r="F61" s="266">
        <f t="shared" ca="1" si="1"/>
        <v>32</v>
      </c>
      <c r="G61" s="252" t="s">
        <v>330</v>
      </c>
      <c r="H61" s="346"/>
      <c r="I61" s="51"/>
      <c r="J61" s="344">
        <f t="shared" si="2"/>
        <v>0</v>
      </c>
    </row>
    <row r="62" spans="1:10" ht="12.95" customHeight="1">
      <c r="A62" s="34">
        <v>60</v>
      </c>
      <c r="B62" s="23" t="s">
        <v>184</v>
      </c>
      <c r="C62" s="264">
        <v>1977</v>
      </c>
      <c r="D62" s="264" t="s">
        <v>398</v>
      </c>
      <c r="E62" s="43" t="str">
        <f t="shared" ca="1" si="0"/>
        <v>M</v>
      </c>
      <c r="F62" s="266">
        <f t="shared" ca="1" si="1"/>
        <v>37</v>
      </c>
      <c r="G62" s="12" t="s">
        <v>362</v>
      </c>
      <c r="H62" s="346"/>
      <c r="I62" s="51"/>
      <c r="J62" s="344">
        <f t="shared" si="2"/>
        <v>0</v>
      </c>
    </row>
    <row r="63" spans="1:10" ht="12.95" customHeight="1">
      <c r="A63" s="34">
        <v>61</v>
      </c>
      <c r="B63" s="23" t="s">
        <v>185</v>
      </c>
      <c r="C63" s="264">
        <v>1995</v>
      </c>
      <c r="D63" s="264" t="s">
        <v>398</v>
      </c>
      <c r="E63" s="43" t="str">
        <f t="shared" ca="1" si="0"/>
        <v>M</v>
      </c>
      <c r="F63" s="266">
        <f t="shared" ca="1" si="1"/>
        <v>19</v>
      </c>
      <c r="G63" s="12" t="s">
        <v>334</v>
      </c>
      <c r="H63" s="346"/>
      <c r="I63" s="51"/>
      <c r="J63" s="344">
        <f t="shared" si="2"/>
        <v>0</v>
      </c>
    </row>
    <row r="64" spans="1:10" ht="12.95" customHeight="1">
      <c r="A64" s="34">
        <v>62</v>
      </c>
      <c r="B64" s="23" t="s">
        <v>186</v>
      </c>
      <c r="C64" s="264">
        <v>1999</v>
      </c>
      <c r="D64" s="264" t="s">
        <v>398</v>
      </c>
      <c r="E64" s="43" t="str">
        <f t="shared" ca="1" si="0"/>
        <v>Žci</v>
      </c>
      <c r="F64" s="266">
        <f t="shared" ca="1" si="1"/>
        <v>15</v>
      </c>
      <c r="G64" s="12" t="s">
        <v>363</v>
      </c>
      <c r="H64" s="346"/>
      <c r="I64" s="51"/>
      <c r="J64" s="344">
        <f t="shared" si="2"/>
        <v>0</v>
      </c>
    </row>
    <row r="65" spans="1:10" ht="12.95" customHeight="1">
      <c r="A65" s="34">
        <v>63</v>
      </c>
      <c r="B65" s="23" t="s">
        <v>187</v>
      </c>
      <c r="C65" s="264">
        <v>1978</v>
      </c>
      <c r="D65" s="264" t="s">
        <v>398</v>
      </c>
      <c r="E65" s="43" t="str">
        <f t="shared" ca="1" si="0"/>
        <v>M</v>
      </c>
      <c r="F65" s="266">
        <f t="shared" ca="1" si="1"/>
        <v>36</v>
      </c>
      <c r="G65" s="12" t="s">
        <v>351</v>
      </c>
      <c r="H65" s="346"/>
      <c r="I65" s="51"/>
      <c r="J65" s="344">
        <f t="shared" si="2"/>
        <v>0</v>
      </c>
    </row>
    <row r="66" spans="1:10" ht="12.95" customHeight="1">
      <c r="A66" s="34">
        <v>64</v>
      </c>
      <c r="B66" s="23" t="s">
        <v>188</v>
      </c>
      <c r="C66" s="264">
        <v>1980</v>
      </c>
      <c r="D66" s="264" t="s">
        <v>399</v>
      </c>
      <c r="E66" s="43" t="str">
        <f t="shared" ca="1" si="0"/>
        <v>Ž</v>
      </c>
      <c r="F66" s="266">
        <f t="shared" ca="1" si="1"/>
        <v>34</v>
      </c>
      <c r="G66" s="12" t="s">
        <v>351</v>
      </c>
      <c r="H66" s="346"/>
      <c r="I66" s="51"/>
      <c r="J66" s="344">
        <f t="shared" si="2"/>
        <v>0</v>
      </c>
    </row>
    <row r="67" spans="1:10" ht="12.95" customHeight="1">
      <c r="A67" s="34">
        <v>65</v>
      </c>
      <c r="B67" s="23" t="s">
        <v>189</v>
      </c>
      <c r="C67" s="264">
        <v>1968</v>
      </c>
      <c r="D67" s="264" t="s">
        <v>398</v>
      </c>
      <c r="E67" s="43" t="str">
        <f t="shared" ref="E67:E130" ca="1" si="3">IF(AND(F67&lt;=39,F67&gt;=16,D67="M"),"M",IF(AND(F67&lt;=49,F67&gt;=40,D67="M"),"V1",IF(AND(F67&lt;=59,F67&gt;=50,D67="M"),"V2",IF(AND(F67&gt;=60,D67="M"),"V3",IF(AND(F67&lt;=34,F67&gt;=16,D67="Ž"),"Ž",IF(AND(F67&gt;=35,D67="Ž"),"ŽV",IF(AND(F67&lt;=15,F67&gt;=14,D67="M"),"Žci",IF(AND(F67&lt;=15,F67&gt;=14,D67="Ž"),"Žky"))))))))</f>
        <v>V1</v>
      </c>
      <c r="F67" s="266">
        <f t="shared" ref="F67:F130" ca="1" si="4">(YEAR(TODAY())-C67)</f>
        <v>46</v>
      </c>
      <c r="G67" s="12" t="s">
        <v>329</v>
      </c>
      <c r="H67" s="346"/>
      <c r="I67" s="51"/>
      <c r="J67" s="344">
        <f t="shared" si="2"/>
        <v>0</v>
      </c>
    </row>
    <row r="68" spans="1:10" ht="12.95" customHeight="1">
      <c r="A68" s="34">
        <v>66</v>
      </c>
      <c r="B68" s="250" t="s">
        <v>54</v>
      </c>
      <c r="C68" s="123">
        <v>1962</v>
      </c>
      <c r="D68" s="123" t="s">
        <v>398</v>
      </c>
      <c r="E68" s="43" t="str">
        <f t="shared" ca="1" si="3"/>
        <v>V2</v>
      </c>
      <c r="F68" s="266">
        <f t="shared" ca="1" si="4"/>
        <v>52</v>
      </c>
      <c r="G68" s="252" t="s">
        <v>65</v>
      </c>
      <c r="H68" s="346"/>
      <c r="I68" s="51"/>
      <c r="J68" s="344">
        <f t="shared" si="2"/>
        <v>0</v>
      </c>
    </row>
    <row r="69" spans="1:10" ht="12.95" customHeight="1">
      <c r="A69" s="34">
        <v>67</v>
      </c>
      <c r="B69" s="100" t="s">
        <v>88</v>
      </c>
      <c r="C69" s="102">
        <v>1978</v>
      </c>
      <c r="D69" s="102" t="s">
        <v>398</v>
      </c>
      <c r="E69" s="43" t="str">
        <f t="shared" ca="1" si="3"/>
        <v>M</v>
      </c>
      <c r="F69" s="266">
        <f t="shared" ca="1" si="4"/>
        <v>36</v>
      </c>
      <c r="G69" s="253" t="s">
        <v>317</v>
      </c>
      <c r="H69" s="346"/>
      <c r="I69" s="51"/>
      <c r="J69" s="344">
        <f t="shared" ref="J69:J132" si="5">H69/6.2</f>
        <v>0</v>
      </c>
    </row>
    <row r="70" spans="1:10" ht="12.95" customHeight="1">
      <c r="A70" s="34">
        <v>68</v>
      </c>
      <c r="B70" s="23" t="s">
        <v>190</v>
      </c>
      <c r="C70" s="264">
        <v>1979</v>
      </c>
      <c r="D70" s="264" t="s">
        <v>398</v>
      </c>
      <c r="E70" s="43" t="str">
        <f t="shared" ca="1" si="3"/>
        <v>M</v>
      </c>
      <c r="F70" s="266">
        <f t="shared" ca="1" si="4"/>
        <v>35</v>
      </c>
      <c r="G70" s="12" t="s">
        <v>364</v>
      </c>
      <c r="H70" s="346"/>
      <c r="I70" s="51"/>
      <c r="J70" s="344">
        <f t="shared" si="5"/>
        <v>0</v>
      </c>
    </row>
    <row r="71" spans="1:10" ht="12.95" customHeight="1">
      <c r="A71" s="34">
        <v>69</v>
      </c>
      <c r="B71" s="23" t="s">
        <v>191</v>
      </c>
      <c r="C71" s="264">
        <v>1999</v>
      </c>
      <c r="D71" s="264" t="s">
        <v>398</v>
      </c>
      <c r="E71" s="43" t="str">
        <f t="shared" ca="1" si="3"/>
        <v>Žci</v>
      </c>
      <c r="F71" s="266">
        <f t="shared" ca="1" si="4"/>
        <v>15</v>
      </c>
      <c r="G71" s="12" t="s">
        <v>327</v>
      </c>
      <c r="H71" s="346"/>
      <c r="I71" s="51"/>
      <c r="J71" s="344">
        <f t="shared" si="5"/>
        <v>0</v>
      </c>
    </row>
    <row r="72" spans="1:10" ht="12.95" customHeight="1">
      <c r="A72" s="34">
        <v>70</v>
      </c>
      <c r="B72" s="23" t="s">
        <v>192</v>
      </c>
      <c r="C72" s="264">
        <v>1986</v>
      </c>
      <c r="D72" s="264" t="s">
        <v>398</v>
      </c>
      <c r="E72" s="43" t="str">
        <f t="shared" ca="1" si="3"/>
        <v>M</v>
      </c>
      <c r="F72" s="266">
        <f t="shared" ca="1" si="4"/>
        <v>28</v>
      </c>
      <c r="G72" s="12" t="s">
        <v>335</v>
      </c>
      <c r="H72" s="346"/>
      <c r="I72" s="51"/>
      <c r="J72" s="344">
        <f t="shared" si="5"/>
        <v>0</v>
      </c>
    </row>
    <row r="73" spans="1:10" ht="12.95" customHeight="1">
      <c r="A73" s="34">
        <v>71</v>
      </c>
      <c r="B73" s="23" t="s">
        <v>193</v>
      </c>
      <c r="C73" s="264">
        <v>1986</v>
      </c>
      <c r="D73" s="264" t="s">
        <v>399</v>
      </c>
      <c r="E73" s="43" t="str">
        <f t="shared" ca="1" si="3"/>
        <v>Ž</v>
      </c>
      <c r="F73" s="266">
        <f t="shared" ca="1" si="4"/>
        <v>28</v>
      </c>
      <c r="G73" s="12" t="s">
        <v>336</v>
      </c>
      <c r="H73" s="346"/>
      <c r="I73" s="51"/>
      <c r="J73" s="344">
        <f t="shared" si="5"/>
        <v>0</v>
      </c>
    </row>
    <row r="74" spans="1:10" ht="12.95" customHeight="1">
      <c r="A74" s="34">
        <v>72</v>
      </c>
      <c r="B74" s="23" t="s">
        <v>194</v>
      </c>
      <c r="C74" s="264">
        <v>1967</v>
      </c>
      <c r="D74" s="264" t="s">
        <v>398</v>
      </c>
      <c r="E74" s="43" t="str">
        <f t="shared" ca="1" si="3"/>
        <v>V1</v>
      </c>
      <c r="F74" s="266">
        <f t="shared" ca="1" si="4"/>
        <v>47</v>
      </c>
      <c r="G74" s="12" t="s">
        <v>365</v>
      </c>
      <c r="H74" s="346"/>
      <c r="I74" s="51"/>
      <c r="J74" s="344">
        <f t="shared" si="5"/>
        <v>0</v>
      </c>
    </row>
    <row r="75" spans="1:10" ht="12.95" customHeight="1">
      <c r="A75" s="34">
        <v>73</v>
      </c>
      <c r="B75" s="23" t="s">
        <v>195</v>
      </c>
      <c r="C75" s="264">
        <v>1992</v>
      </c>
      <c r="D75" s="264" t="s">
        <v>399</v>
      </c>
      <c r="E75" s="43" t="str">
        <f t="shared" ca="1" si="3"/>
        <v>Ž</v>
      </c>
      <c r="F75" s="266">
        <f t="shared" ca="1" si="4"/>
        <v>22</v>
      </c>
      <c r="G75" s="12" t="s">
        <v>365</v>
      </c>
      <c r="H75" s="346"/>
      <c r="I75" s="51"/>
      <c r="J75" s="344">
        <f t="shared" si="5"/>
        <v>0</v>
      </c>
    </row>
    <row r="76" spans="1:10" ht="12.95" customHeight="1">
      <c r="A76" s="34">
        <v>74</v>
      </c>
      <c r="B76" s="23" t="s">
        <v>196</v>
      </c>
      <c r="C76" s="264">
        <v>1973</v>
      </c>
      <c r="D76" s="264" t="s">
        <v>398</v>
      </c>
      <c r="E76" s="43" t="str">
        <f t="shared" ca="1" si="3"/>
        <v>V1</v>
      </c>
      <c r="F76" s="266">
        <f t="shared" ca="1" si="4"/>
        <v>41</v>
      </c>
      <c r="G76" s="12" t="s">
        <v>366</v>
      </c>
      <c r="H76" s="346"/>
      <c r="I76" s="51"/>
      <c r="J76" s="344">
        <f t="shared" si="5"/>
        <v>0</v>
      </c>
    </row>
    <row r="77" spans="1:10" ht="12.95" customHeight="1">
      <c r="A77" s="34">
        <v>75</v>
      </c>
      <c r="B77" s="23" t="s">
        <v>197</v>
      </c>
      <c r="C77" s="264">
        <v>1985</v>
      </c>
      <c r="D77" s="264" t="s">
        <v>398</v>
      </c>
      <c r="E77" s="43" t="str">
        <f t="shared" ca="1" si="3"/>
        <v>M</v>
      </c>
      <c r="F77" s="266">
        <f t="shared" ca="1" si="4"/>
        <v>29</v>
      </c>
      <c r="G77" s="12" t="s">
        <v>335</v>
      </c>
      <c r="H77" s="346"/>
      <c r="I77" s="51"/>
      <c r="J77" s="344">
        <f t="shared" si="5"/>
        <v>0</v>
      </c>
    </row>
    <row r="78" spans="1:10" ht="12.95" customHeight="1">
      <c r="A78" s="34">
        <v>76</v>
      </c>
      <c r="B78" s="23" t="s">
        <v>198</v>
      </c>
      <c r="C78" s="264">
        <v>1988</v>
      </c>
      <c r="D78" s="264" t="s">
        <v>398</v>
      </c>
      <c r="E78" s="43" t="str">
        <f t="shared" ca="1" si="3"/>
        <v>M</v>
      </c>
      <c r="F78" s="266">
        <f t="shared" ca="1" si="4"/>
        <v>26</v>
      </c>
      <c r="G78" s="12" t="s">
        <v>335</v>
      </c>
      <c r="H78" s="346"/>
      <c r="I78" s="51"/>
      <c r="J78" s="344">
        <f t="shared" si="5"/>
        <v>0</v>
      </c>
    </row>
    <row r="79" spans="1:10" ht="12.95" customHeight="1">
      <c r="A79" s="34">
        <v>77</v>
      </c>
      <c r="B79" s="23" t="s">
        <v>199</v>
      </c>
      <c r="C79" s="264">
        <v>1982</v>
      </c>
      <c r="D79" s="264" t="s">
        <v>398</v>
      </c>
      <c r="E79" s="43" t="str">
        <f t="shared" ca="1" si="3"/>
        <v>M</v>
      </c>
      <c r="F79" s="266">
        <f t="shared" ca="1" si="4"/>
        <v>32</v>
      </c>
      <c r="G79" s="12" t="s">
        <v>320</v>
      </c>
      <c r="H79" s="346"/>
      <c r="I79" s="51"/>
      <c r="J79" s="344">
        <f t="shared" si="5"/>
        <v>0</v>
      </c>
    </row>
    <row r="80" spans="1:10" ht="12.95" customHeight="1">
      <c r="A80" s="34">
        <v>78</v>
      </c>
      <c r="B80" s="23" t="s">
        <v>200</v>
      </c>
      <c r="C80" s="264">
        <v>1974</v>
      </c>
      <c r="D80" s="264" t="s">
        <v>398</v>
      </c>
      <c r="E80" s="43" t="str">
        <f t="shared" ca="1" si="3"/>
        <v>V1</v>
      </c>
      <c r="F80" s="266">
        <f t="shared" ca="1" si="4"/>
        <v>40</v>
      </c>
      <c r="G80" s="12" t="s">
        <v>363</v>
      </c>
      <c r="H80" s="346"/>
      <c r="I80" s="51"/>
      <c r="J80" s="344">
        <f t="shared" si="5"/>
        <v>0</v>
      </c>
    </row>
    <row r="81" spans="1:10" ht="12.95" customHeight="1">
      <c r="A81" s="34">
        <v>79</v>
      </c>
      <c r="B81" s="23" t="s">
        <v>201</v>
      </c>
      <c r="C81" s="264">
        <v>1988</v>
      </c>
      <c r="D81" s="264" t="s">
        <v>399</v>
      </c>
      <c r="E81" s="43" t="str">
        <f t="shared" ca="1" si="3"/>
        <v>Ž</v>
      </c>
      <c r="F81" s="266">
        <f t="shared" ca="1" si="4"/>
        <v>26</v>
      </c>
      <c r="G81" s="12" t="s">
        <v>335</v>
      </c>
      <c r="H81" s="346"/>
      <c r="I81" s="51"/>
      <c r="J81" s="344">
        <f t="shared" si="5"/>
        <v>0</v>
      </c>
    </row>
    <row r="82" spans="1:10" ht="12.95" customHeight="1">
      <c r="A82" s="34">
        <v>80</v>
      </c>
      <c r="B82" s="23" t="s">
        <v>202</v>
      </c>
      <c r="C82" s="264">
        <v>1995</v>
      </c>
      <c r="D82" s="264" t="s">
        <v>398</v>
      </c>
      <c r="E82" s="43" t="str">
        <f t="shared" ca="1" si="3"/>
        <v>M</v>
      </c>
      <c r="F82" s="266">
        <f t="shared" ca="1" si="4"/>
        <v>19</v>
      </c>
      <c r="G82" s="12" t="s">
        <v>59</v>
      </c>
      <c r="H82" s="346"/>
      <c r="I82" s="51"/>
      <c r="J82" s="344">
        <f t="shared" si="5"/>
        <v>0</v>
      </c>
    </row>
    <row r="83" spans="1:10" ht="12.95" customHeight="1">
      <c r="A83" s="34">
        <v>81</v>
      </c>
      <c r="B83" s="23" t="s">
        <v>203</v>
      </c>
      <c r="C83" s="264">
        <v>1990</v>
      </c>
      <c r="D83" s="264" t="s">
        <v>398</v>
      </c>
      <c r="E83" s="43" t="str">
        <f t="shared" ca="1" si="3"/>
        <v>M</v>
      </c>
      <c r="F83" s="266">
        <f t="shared" ca="1" si="4"/>
        <v>24</v>
      </c>
      <c r="G83" s="12" t="s">
        <v>367</v>
      </c>
      <c r="H83" s="346"/>
      <c r="I83" s="51"/>
      <c r="J83" s="344">
        <f t="shared" si="5"/>
        <v>0</v>
      </c>
    </row>
    <row r="84" spans="1:10" ht="12.95" customHeight="1">
      <c r="A84" s="34">
        <v>82</v>
      </c>
      <c r="B84" s="23" t="s">
        <v>132</v>
      </c>
      <c r="C84" s="264">
        <v>1972</v>
      </c>
      <c r="D84" s="264" t="s">
        <v>398</v>
      </c>
      <c r="E84" s="43" t="str">
        <f t="shared" ca="1" si="3"/>
        <v>V1</v>
      </c>
      <c r="F84" s="266">
        <f t="shared" ca="1" si="4"/>
        <v>42</v>
      </c>
      <c r="G84" s="12" t="s">
        <v>342</v>
      </c>
      <c r="H84" s="346"/>
      <c r="I84" s="51"/>
      <c r="J84" s="344">
        <f t="shared" si="5"/>
        <v>0</v>
      </c>
    </row>
    <row r="85" spans="1:10" ht="12.95" customHeight="1">
      <c r="A85" s="34">
        <v>83</v>
      </c>
      <c r="B85" s="100" t="s">
        <v>73</v>
      </c>
      <c r="C85" s="102">
        <v>1999</v>
      </c>
      <c r="D85" s="102" t="s">
        <v>398</v>
      </c>
      <c r="E85" s="43" t="str">
        <f t="shared" ca="1" si="3"/>
        <v>Žci</v>
      </c>
      <c r="F85" s="266">
        <f t="shared" ca="1" si="4"/>
        <v>15</v>
      </c>
      <c r="G85" s="255" t="s">
        <v>323</v>
      </c>
      <c r="H85" s="346"/>
      <c r="I85" s="51"/>
      <c r="J85" s="344">
        <f t="shared" si="5"/>
        <v>0</v>
      </c>
    </row>
    <row r="86" spans="1:10" ht="12.95" customHeight="1">
      <c r="A86" s="34">
        <v>84</v>
      </c>
      <c r="B86" s="1" t="s">
        <v>118</v>
      </c>
      <c r="C86" s="265">
        <v>1998</v>
      </c>
      <c r="D86" s="265" t="s">
        <v>398</v>
      </c>
      <c r="E86" s="43" t="str">
        <f t="shared" ca="1" si="3"/>
        <v>M</v>
      </c>
      <c r="F86" s="266">
        <f t="shared" ca="1" si="4"/>
        <v>16</v>
      </c>
      <c r="G86" s="254" t="s">
        <v>334</v>
      </c>
      <c r="H86" s="346"/>
      <c r="I86" s="51"/>
      <c r="J86" s="344">
        <f t="shared" si="5"/>
        <v>0</v>
      </c>
    </row>
    <row r="87" spans="1:10" ht="12.95" customHeight="1">
      <c r="A87" s="34">
        <v>85</v>
      </c>
      <c r="B87" s="1" t="s">
        <v>93</v>
      </c>
      <c r="C87" s="265">
        <v>1990</v>
      </c>
      <c r="D87" s="265" t="s">
        <v>398</v>
      </c>
      <c r="E87" s="43" t="str">
        <f t="shared" ca="1" si="3"/>
        <v>M</v>
      </c>
      <c r="F87" s="266">
        <f t="shared" ca="1" si="4"/>
        <v>24</v>
      </c>
      <c r="G87" s="254" t="s">
        <v>334</v>
      </c>
      <c r="H87" s="346"/>
      <c r="I87" s="51"/>
      <c r="J87" s="344">
        <f t="shared" si="5"/>
        <v>0</v>
      </c>
    </row>
    <row r="88" spans="1:10" ht="12.95" customHeight="1">
      <c r="A88" s="34">
        <v>86</v>
      </c>
      <c r="B88" s="1" t="s">
        <v>93</v>
      </c>
      <c r="C88" s="265">
        <v>1963</v>
      </c>
      <c r="D88" s="265" t="s">
        <v>398</v>
      </c>
      <c r="E88" s="43" t="str">
        <f t="shared" ca="1" si="3"/>
        <v>V2</v>
      </c>
      <c r="F88" s="266">
        <f t="shared" ca="1" si="4"/>
        <v>51</v>
      </c>
      <c r="G88" s="254" t="s">
        <v>334</v>
      </c>
      <c r="H88" s="346"/>
      <c r="I88" s="51"/>
      <c r="J88" s="344">
        <f t="shared" si="5"/>
        <v>0</v>
      </c>
    </row>
    <row r="89" spans="1:10" ht="12.95" customHeight="1">
      <c r="A89" s="34">
        <v>87</v>
      </c>
      <c r="B89" s="23" t="s">
        <v>61</v>
      </c>
      <c r="C89" s="264">
        <v>1968</v>
      </c>
      <c r="D89" s="264" t="s">
        <v>398</v>
      </c>
      <c r="E89" s="43" t="str">
        <f t="shared" ca="1" si="3"/>
        <v>V1</v>
      </c>
      <c r="F89" s="266">
        <f t="shared" ca="1" si="4"/>
        <v>46</v>
      </c>
      <c r="G89" s="12" t="s">
        <v>356</v>
      </c>
      <c r="H89" s="346"/>
      <c r="I89" s="51"/>
      <c r="J89" s="344">
        <f t="shared" si="5"/>
        <v>0</v>
      </c>
    </row>
    <row r="90" spans="1:10" ht="12.95" customHeight="1">
      <c r="A90" s="34">
        <v>88</v>
      </c>
      <c r="B90" s="23" t="s">
        <v>204</v>
      </c>
      <c r="C90" s="264">
        <v>1976</v>
      </c>
      <c r="D90" s="264" t="s">
        <v>398</v>
      </c>
      <c r="E90" s="43" t="str">
        <f t="shared" ca="1" si="3"/>
        <v>M</v>
      </c>
      <c r="F90" s="266">
        <f t="shared" ca="1" si="4"/>
        <v>38</v>
      </c>
      <c r="G90" s="12" t="s">
        <v>335</v>
      </c>
      <c r="H90" s="346"/>
      <c r="I90" s="51"/>
      <c r="J90" s="344">
        <f t="shared" si="5"/>
        <v>0</v>
      </c>
    </row>
    <row r="91" spans="1:10" ht="12.95" customHeight="1">
      <c r="A91" s="34">
        <v>89</v>
      </c>
      <c r="B91" s="23" t="s">
        <v>205</v>
      </c>
      <c r="C91" s="264">
        <v>1987</v>
      </c>
      <c r="D91" s="264" t="s">
        <v>398</v>
      </c>
      <c r="E91" s="43" t="str">
        <f t="shared" ca="1" si="3"/>
        <v>M</v>
      </c>
      <c r="F91" s="266">
        <f t="shared" ca="1" si="4"/>
        <v>27</v>
      </c>
      <c r="G91" s="12" t="s">
        <v>368</v>
      </c>
      <c r="H91" s="346"/>
      <c r="I91" s="51"/>
      <c r="J91" s="344">
        <f t="shared" si="5"/>
        <v>0</v>
      </c>
    </row>
    <row r="92" spans="1:10" ht="12.95" customHeight="1">
      <c r="A92" s="34">
        <v>90</v>
      </c>
      <c r="B92" s="23" t="s">
        <v>123</v>
      </c>
      <c r="C92" s="264">
        <v>1997</v>
      </c>
      <c r="D92" s="264" t="s">
        <v>398</v>
      </c>
      <c r="E92" s="43" t="str">
        <f t="shared" ca="1" si="3"/>
        <v>M</v>
      </c>
      <c r="F92" s="266">
        <f t="shared" ca="1" si="4"/>
        <v>17</v>
      </c>
      <c r="G92" s="12" t="s">
        <v>334</v>
      </c>
      <c r="H92" s="346"/>
      <c r="I92" s="51"/>
      <c r="J92" s="344">
        <f t="shared" si="5"/>
        <v>0</v>
      </c>
    </row>
    <row r="93" spans="1:10" ht="12.95" customHeight="1">
      <c r="A93" s="34">
        <v>91</v>
      </c>
      <c r="B93" s="23" t="s">
        <v>206</v>
      </c>
      <c r="C93" s="264">
        <v>1988</v>
      </c>
      <c r="D93" s="264" t="s">
        <v>399</v>
      </c>
      <c r="E93" s="43" t="str">
        <f t="shared" ca="1" si="3"/>
        <v>Ž</v>
      </c>
      <c r="F93" s="266">
        <f t="shared" ca="1" si="4"/>
        <v>26</v>
      </c>
      <c r="G93" s="12" t="s">
        <v>327</v>
      </c>
      <c r="H93" s="346"/>
      <c r="I93" s="51"/>
      <c r="J93" s="344">
        <f t="shared" si="5"/>
        <v>0</v>
      </c>
    </row>
    <row r="94" spans="1:10" ht="12.95" customHeight="1">
      <c r="A94" s="34">
        <v>92</v>
      </c>
      <c r="B94" s="23" t="s">
        <v>207</v>
      </c>
      <c r="C94" s="264">
        <v>1982</v>
      </c>
      <c r="D94" s="264" t="s">
        <v>398</v>
      </c>
      <c r="E94" s="43" t="str">
        <f t="shared" ca="1" si="3"/>
        <v>M</v>
      </c>
      <c r="F94" s="266">
        <f t="shared" ca="1" si="4"/>
        <v>32</v>
      </c>
      <c r="G94" s="12" t="s">
        <v>364</v>
      </c>
      <c r="H94" s="346"/>
      <c r="I94" s="51"/>
      <c r="J94" s="344">
        <f t="shared" si="5"/>
        <v>0</v>
      </c>
    </row>
    <row r="95" spans="1:10" ht="12.95" customHeight="1">
      <c r="A95" s="34">
        <v>93</v>
      </c>
      <c r="B95" s="100" t="s">
        <v>81</v>
      </c>
      <c r="C95" s="102">
        <v>1969</v>
      </c>
      <c r="D95" s="102" t="s">
        <v>399</v>
      </c>
      <c r="E95" s="43" t="str">
        <f t="shared" ca="1" si="3"/>
        <v>ŽV</v>
      </c>
      <c r="F95" s="266">
        <f t="shared" ca="1" si="4"/>
        <v>45</v>
      </c>
      <c r="G95" s="252" t="s">
        <v>329</v>
      </c>
      <c r="H95" s="346"/>
      <c r="I95" s="51"/>
      <c r="J95" s="344">
        <f t="shared" si="5"/>
        <v>0</v>
      </c>
    </row>
    <row r="96" spans="1:10" ht="12.95" customHeight="1">
      <c r="A96" s="34">
        <v>94</v>
      </c>
      <c r="B96" s="23" t="s">
        <v>208</v>
      </c>
      <c r="C96" s="264">
        <v>1956</v>
      </c>
      <c r="D96" s="264" t="s">
        <v>398</v>
      </c>
      <c r="E96" s="43" t="str">
        <f t="shared" ca="1" si="3"/>
        <v>V2</v>
      </c>
      <c r="F96" s="266">
        <f t="shared" ca="1" si="4"/>
        <v>58</v>
      </c>
      <c r="G96" s="12" t="s">
        <v>369</v>
      </c>
      <c r="H96" s="346"/>
      <c r="I96" s="51"/>
      <c r="J96" s="344">
        <f t="shared" si="5"/>
        <v>0</v>
      </c>
    </row>
    <row r="97" spans="1:10" ht="12.95" customHeight="1">
      <c r="A97" s="34">
        <v>95</v>
      </c>
      <c r="B97" s="23" t="s">
        <v>53</v>
      </c>
      <c r="C97" s="264">
        <v>1971</v>
      </c>
      <c r="D97" s="264" t="s">
        <v>398</v>
      </c>
      <c r="E97" s="43" t="str">
        <f t="shared" ca="1" si="3"/>
        <v>V1</v>
      </c>
      <c r="F97" s="266">
        <f t="shared" ca="1" si="4"/>
        <v>43</v>
      </c>
      <c r="G97" s="12" t="s">
        <v>59</v>
      </c>
      <c r="H97" s="346"/>
      <c r="I97" s="51"/>
      <c r="J97" s="344">
        <f t="shared" si="5"/>
        <v>0</v>
      </c>
    </row>
    <row r="98" spans="1:10" ht="12.95" customHeight="1">
      <c r="A98" s="34">
        <v>96</v>
      </c>
      <c r="B98" s="250" t="s">
        <v>87</v>
      </c>
      <c r="C98" s="123">
        <v>1976</v>
      </c>
      <c r="D98" s="123" t="s">
        <v>398</v>
      </c>
      <c r="E98" s="43" t="str">
        <f t="shared" ca="1" si="3"/>
        <v>M</v>
      </c>
      <c r="F98" s="266">
        <f t="shared" ca="1" si="4"/>
        <v>38</v>
      </c>
      <c r="G98" s="252" t="s">
        <v>331</v>
      </c>
      <c r="H98" s="346"/>
      <c r="I98" s="51"/>
      <c r="J98" s="344">
        <f t="shared" si="5"/>
        <v>0</v>
      </c>
    </row>
    <row r="99" spans="1:10" ht="12.95" customHeight="1">
      <c r="A99" s="34">
        <v>97</v>
      </c>
      <c r="B99" s="23" t="s">
        <v>209</v>
      </c>
      <c r="C99" s="264">
        <v>1962</v>
      </c>
      <c r="D99" s="264" t="s">
        <v>398</v>
      </c>
      <c r="E99" s="43" t="str">
        <f t="shared" ca="1" si="3"/>
        <v>V2</v>
      </c>
      <c r="F99" s="266">
        <f t="shared" ca="1" si="4"/>
        <v>52</v>
      </c>
      <c r="G99" s="12" t="s">
        <v>370</v>
      </c>
      <c r="H99" s="346"/>
      <c r="I99" s="51"/>
      <c r="J99" s="344">
        <f t="shared" si="5"/>
        <v>0</v>
      </c>
    </row>
    <row r="100" spans="1:10" ht="12.95" customHeight="1">
      <c r="A100" s="34">
        <v>98</v>
      </c>
      <c r="B100" s="100" t="s">
        <v>70</v>
      </c>
      <c r="C100" s="102">
        <v>1982</v>
      </c>
      <c r="D100" s="102" t="s">
        <v>399</v>
      </c>
      <c r="E100" s="43" t="str">
        <f t="shared" ca="1" si="3"/>
        <v>Ž</v>
      </c>
      <c r="F100" s="266">
        <f t="shared" ca="1" si="4"/>
        <v>32</v>
      </c>
      <c r="G100" s="252" t="s">
        <v>320</v>
      </c>
      <c r="H100" s="346"/>
      <c r="I100" s="51"/>
      <c r="J100" s="344">
        <f t="shared" si="5"/>
        <v>0</v>
      </c>
    </row>
    <row r="101" spans="1:10" ht="12.95" customHeight="1">
      <c r="A101" s="34">
        <v>99</v>
      </c>
      <c r="B101" s="23" t="s">
        <v>28</v>
      </c>
      <c r="C101" s="264">
        <v>1977</v>
      </c>
      <c r="D101" s="264" t="s">
        <v>399</v>
      </c>
      <c r="E101" s="43" t="str">
        <f t="shared" ca="1" si="3"/>
        <v>ŽV</v>
      </c>
      <c r="F101" s="266">
        <f t="shared" ca="1" si="4"/>
        <v>37</v>
      </c>
      <c r="G101" s="12" t="s">
        <v>353</v>
      </c>
      <c r="H101" s="346"/>
      <c r="I101" s="51"/>
      <c r="J101" s="344">
        <f t="shared" si="5"/>
        <v>0</v>
      </c>
    </row>
    <row r="102" spans="1:10" ht="12.95" customHeight="1">
      <c r="A102" s="34">
        <v>100</v>
      </c>
      <c r="B102" s="23" t="s">
        <v>210</v>
      </c>
      <c r="C102" s="264">
        <v>1996</v>
      </c>
      <c r="D102" s="264" t="s">
        <v>398</v>
      </c>
      <c r="E102" s="43" t="str">
        <f t="shared" ca="1" si="3"/>
        <v>M</v>
      </c>
      <c r="F102" s="266">
        <f t="shared" ca="1" si="4"/>
        <v>18</v>
      </c>
      <c r="G102" s="12" t="s">
        <v>59</v>
      </c>
      <c r="H102" s="346"/>
      <c r="I102" s="51"/>
      <c r="J102" s="344">
        <f t="shared" si="5"/>
        <v>0</v>
      </c>
    </row>
    <row r="103" spans="1:10" ht="12.95" customHeight="1">
      <c r="A103" s="34">
        <v>101</v>
      </c>
      <c r="B103" s="23" t="s">
        <v>211</v>
      </c>
      <c r="C103" s="264">
        <v>1992</v>
      </c>
      <c r="D103" s="264" t="s">
        <v>399</v>
      </c>
      <c r="E103" s="43" t="str">
        <f t="shared" ca="1" si="3"/>
        <v>Ž</v>
      </c>
      <c r="F103" s="266">
        <f t="shared" ca="1" si="4"/>
        <v>22</v>
      </c>
      <c r="G103" s="12" t="s">
        <v>324</v>
      </c>
      <c r="H103" s="346"/>
      <c r="I103" s="51"/>
      <c r="J103" s="344">
        <f t="shared" si="5"/>
        <v>0</v>
      </c>
    </row>
    <row r="104" spans="1:10" ht="12.95" customHeight="1">
      <c r="A104" s="34">
        <v>102</v>
      </c>
      <c r="B104" s="1" t="s">
        <v>96</v>
      </c>
      <c r="C104" s="265">
        <v>1983</v>
      </c>
      <c r="D104" s="265" t="s">
        <v>398</v>
      </c>
      <c r="E104" s="43" t="str">
        <f t="shared" ca="1" si="3"/>
        <v>M</v>
      </c>
      <c r="F104" s="266">
        <f t="shared" ca="1" si="4"/>
        <v>31</v>
      </c>
      <c r="G104" s="254" t="s">
        <v>335</v>
      </c>
      <c r="H104" s="346"/>
      <c r="I104" s="51"/>
      <c r="J104" s="344">
        <f t="shared" si="5"/>
        <v>0</v>
      </c>
    </row>
    <row r="105" spans="1:10" ht="12.95" customHeight="1">
      <c r="A105" s="34">
        <v>103</v>
      </c>
      <c r="B105" s="23" t="s">
        <v>212</v>
      </c>
      <c r="C105" s="264">
        <v>1977</v>
      </c>
      <c r="D105" s="264" t="s">
        <v>398</v>
      </c>
      <c r="E105" s="43" t="str">
        <f t="shared" ca="1" si="3"/>
        <v>M</v>
      </c>
      <c r="F105" s="266">
        <f t="shared" ca="1" si="4"/>
        <v>37</v>
      </c>
      <c r="G105" s="12" t="s">
        <v>317</v>
      </c>
      <c r="H105" s="346"/>
      <c r="I105" s="51"/>
      <c r="J105" s="344">
        <f t="shared" si="5"/>
        <v>0</v>
      </c>
    </row>
    <row r="106" spans="1:10" ht="12.95" customHeight="1">
      <c r="A106" s="34">
        <v>104</v>
      </c>
      <c r="B106" s="23" t="s">
        <v>213</v>
      </c>
      <c r="C106" s="264">
        <v>1976</v>
      </c>
      <c r="D106" s="264" t="s">
        <v>398</v>
      </c>
      <c r="E106" s="43" t="str">
        <f t="shared" ca="1" si="3"/>
        <v>M</v>
      </c>
      <c r="F106" s="266">
        <f t="shared" ca="1" si="4"/>
        <v>38</v>
      </c>
      <c r="G106" s="12" t="s">
        <v>327</v>
      </c>
      <c r="H106" s="346"/>
      <c r="I106" s="51"/>
      <c r="J106" s="344">
        <f t="shared" si="5"/>
        <v>0</v>
      </c>
    </row>
    <row r="107" spans="1:10" ht="12.95" customHeight="1">
      <c r="A107" s="34">
        <v>105</v>
      </c>
      <c r="B107" s="23" t="s">
        <v>138</v>
      </c>
      <c r="C107" s="264">
        <v>1976</v>
      </c>
      <c r="D107" s="264" t="s">
        <v>398</v>
      </c>
      <c r="E107" s="43" t="str">
        <f t="shared" ca="1" si="3"/>
        <v>M</v>
      </c>
      <c r="F107" s="266">
        <f t="shared" ca="1" si="4"/>
        <v>38</v>
      </c>
      <c r="G107" s="12" t="s">
        <v>327</v>
      </c>
      <c r="H107" s="346"/>
      <c r="I107" s="51"/>
      <c r="J107" s="344">
        <f t="shared" si="5"/>
        <v>0</v>
      </c>
    </row>
    <row r="108" spans="1:10" ht="12.95" customHeight="1">
      <c r="A108" s="34">
        <v>106</v>
      </c>
      <c r="B108" s="23" t="s">
        <v>214</v>
      </c>
      <c r="C108" s="264">
        <v>1975</v>
      </c>
      <c r="D108" s="264" t="s">
        <v>398</v>
      </c>
      <c r="E108" s="43" t="str">
        <f t="shared" ca="1" si="3"/>
        <v>M</v>
      </c>
      <c r="F108" s="266">
        <f t="shared" ca="1" si="4"/>
        <v>39</v>
      </c>
      <c r="G108" s="12" t="s">
        <v>358</v>
      </c>
      <c r="H108" s="346"/>
      <c r="I108" s="51"/>
      <c r="J108" s="344">
        <f t="shared" si="5"/>
        <v>0</v>
      </c>
    </row>
    <row r="109" spans="1:10" ht="12.95" customHeight="1">
      <c r="A109" s="34">
        <v>107</v>
      </c>
      <c r="B109" s="23" t="s">
        <v>215</v>
      </c>
      <c r="C109" s="264">
        <v>1992</v>
      </c>
      <c r="D109" s="264" t="s">
        <v>398</v>
      </c>
      <c r="E109" s="43" t="str">
        <f t="shared" ca="1" si="3"/>
        <v>M</v>
      </c>
      <c r="F109" s="266">
        <f t="shared" ca="1" si="4"/>
        <v>22</v>
      </c>
      <c r="G109" s="12" t="s">
        <v>331</v>
      </c>
      <c r="H109" s="346"/>
      <c r="I109" s="51"/>
      <c r="J109" s="344">
        <f t="shared" si="5"/>
        <v>0</v>
      </c>
    </row>
    <row r="110" spans="1:10" ht="12.95" customHeight="1">
      <c r="A110" s="34">
        <v>108</v>
      </c>
      <c r="B110" s="23" t="s">
        <v>129</v>
      </c>
      <c r="C110" s="264">
        <v>1964</v>
      </c>
      <c r="D110" s="264" t="s">
        <v>398</v>
      </c>
      <c r="E110" s="43" t="str">
        <f t="shared" ca="1" si="3"/>
        <v>V2</v>
      </c>
      <c r="F110" s="266">
        <f t="shared" ca="1" si="4"/>
        <v>50</v>
      </c>
      <c r="G110" s="12" t="s">
        <v>321</v>
      </c>
      <c r="H110" s="346"/>
      <c r="I110" s="51"/>
      <c r="J110" s="344">
        <f t="shared" si="5"/>
        <v>0</v>
      </c>
    </row>
    <row r="111" spans="1:10" ht="12.95" customHeight="1">
      <c r="A111" s="34">
        <v>109</v>
      </c>
      <c r="B111" s="1" t="s">
        <v>83</v>
      </c>
      <c r="C111" s="265">
        <v>1996</v>
      </c>
      <c r="D111" s="265" t="s">
        <v>399</v>
      </c>
      <c r="E111" s="43" t="str">
        <f t="shared" ca="1" si="3"/>
        <v>Ž</v>
      </c>
      <c r="F111" s="266">
        <f t="shared" ca="1" si="4"/>
        <v>18</v>
      </c>
      <c r="G111" s="253" t="s">
        <v>321</v>
      </c>
      <c r="H111" s="346"/>
      <c r="I111" s="51"/>
      <c r="J111" s="344">
        <f t="shared" si="5"/>
        <v>0</v>
      </c>
    </row>
    <row r="112" spans="1:10" ht="12.95" customHeight="1">
      <c r="A112" s="34">
        <v>110</v>
      </c>
      <c r="B112" s="1" t="s">
        <v>71</v>
      </c>
      <c r="C112" s="265">
        <v>1973</v>
      </c>
      <c r="D112" s="265" t="s">
        <v>399</v>
      </c>
      <c r="E112" s="43" t="str">
        <f t="shared" ca="1" si="3"/>
        <v>ŽV</v>
      </c>
      <c r="F112" s="266">
        <f t="shared" ca="1" si="4"/>
        <v>41</v>
      </c>
      <c r="G112" s="254" t="s">
        <v>321</v>
      </c>
      <c r="H112" s="346"/>
      <c r="I112" s="51"/>
      <c r="J112" s="344">
        <f t="shared" si="5"/>
        <v>0</v>
      </c>
    </row>
    <row r="113" spans="1:10" ht="12.95" customHeight="1">
      <c r="A113" s="34">
        <v>111</v>
      </c>
      <c r="B113" s="23" t="s">
        <v>216</v>
      </c>
      <c r="C113" s="264">
        <v>1947</v>
      </c>
      <c r="D113" s="264" t="s">
        <v>398</v>
      </c>
      <c r="E113" s="43" t="str">
        <f t="shared" ca="1" si="3"/>
        <v>V3</v>
      </c>
      <c r="F113" s="266">
        <f t="shared" ca="1" si="4"/>
        <v>67</v>
      </c>
      <c r="G113" s="12" t="s">
        <v>322</v>
      </c>
      <c r="H113" s="346"/>
      <c r="I113" s="51"/>
      <c r="J113" s="344">
        <f t="shared" si="5"/>
        <v>0</v>
      </c>
    </row>
    <row r="114" spans="1:10" ht="12.95" customHeight="1">
      <c r="A114" s="34">
        <v>112</v>
      </c>
      <c r="B114" s="23" t="s">
        <v>24</v>
      </c>
      <c r="C114" s="264">
        <v>1983</v>
      </c>
      <c r="D114" s="264" t="s">
        <v>398</v>
      </c>
      <c r="E114" s="43" t="str">
        <f t="shared" ca="1" si="3"/>
        <v>M</v>
      </c>
      <c r="F114" s="266">
        <f t="shared" ca="1" si="4"/>
        <v>31</v>
      </c>
      <c r="G114" s="12" t="s">
        <v>353</v>
      </c>
      <c r="H114" s="346"/>
      <c r="I114" s="51"/>
      <c r="J114" s="344">
        <f t="shared" si="5"/>
        <v>0</v>
      </c>
    </row>
    <row r="115" spans="1:10" ht="12.95" customHeight="1">
      <c r="A115" s="34">
        <v>113</v>
      </c>
      <c r="B115" s="23" t="s">
        <v>52</v>
      </c>
      <c r="C115" s="264">
        <v>1987</v>
      </c>
      <c r="D115" s="264" t="s">
        <v>398</v>
      </c>
      <c r="E115" s="43" t="str">
        <f t="shared" ca="1" si="3"/>
        <v>M</v>
      </c>
      <c r="F115" s="266">
        <f t="shared" ca="1" si="4"/>
        <v>27</v>
      </c>
      <c r="G115" s="12" t="s">
        <v>65</v>
      </c>
      <c r="H115" s="346"/>
      <c r="I115" s="51"/>
      <c r="J115" s="344">
        <f t="shared" si="5"/>
        <v>0</v>
      </c>
    </row>
    <row r="116" spans="1:10" ht="12.95" customHeight="1">
      <c r="A116" s="34">
        <v>114</v>
      </c>
      <c r="B116" s="100" t="s">
        <v>119</v>
      </c>
      <c r="C116" s="102">
        <v>1974</v>
      </c>
      <c r="D116" s="102" t="s">
        <v>398</v>
      </c>
      <c r="E116" s="43" t="str">
        <f t="shared" ca="1" si="3"/>
        <v>V1</v>
      </c>
      <c r="F116" s="266">
        <f t="shared" ca="1" si="4"/>
        <v>40</v>
      </c>
      <c r="G116" s="252" t="s">
        <v>321</v>
      </c>
      <c r="H116" s="346"/>
      <c r="I116" s="51"/>
      <c r="J116" s="344">
        <f t="shared" si="5"/>
        <v>0</v>
      </c>
    </row>
    <row r="117" spans="1:10" ht="12.95" customHeight="1">
      <c r="A117" s="34">
        <v>115</v>
      </c>
      <c r="B117" s="23" t="s">
        <v>217</v>
      </c>
      <c r="C117" s="264">
        <v>1965</v>
      </c>
      <c r="D117" s="264" t="s">
        <v>398</v>
      </c>
      <c r="E117" s="43" t="str">
        <f t="shared" ca="1" si="3"/>
        <v>V1</v>
      </c>
      <c r="F117" s="266">
        <f t="shared" ca="1" si="4"/>
        <v>49</v>
      </c>
      <c r="G117" s="12" t="s">
        <v>371</v>
      </c>
      <c r="H117" s="346"/>
      <c r="I117" s="51"/>
      <c r="J117" s="344">
        <f t="shared" si="5"/>
        <v>0</v>
      </c>
    </row>
    <row r="118" spans="1:10" ht="12.95" customHeight="1">
      <c r="A118" s="34">
        <v>116</v>
      </c>
      <c r="B118" s="23" t="s">
        <v>218</v>
      </c>
      <c r="C118" s="264">
        <v>1986</v>
      </c>
      <c r="D118" s="264" t="s">
        <v>398</v>
      </c>
      <c r="E118" s="43" t="str">
        <f t="shared" ca="1" si="3"/>
        <v>M</v>
      </c>
      <c r="F118" s="266">
        <f t="shared" ca="1" si="4"/>
        <v>28</v>
      </c>
      <c r="G118" s="12" t="s">
        <v>327</v>
      </c>
      <c r="H118" s="346"/>
      <c r="I118" s="51"/>
      <c r="J118" s="344">
        <f t="shared" si="5"/>
        <v>0</v>
      </c>
    </row>
    <row r="119" spans="1:10" ht="12.95" customHeight="1">
      <c r="A119" s="34">
        <v>117</v>
      </c>
      <c r="B119" s="23" t="s">
        <v>219</v>
      </c>
      <c r="C119" s="264">
        <v>1977</v>
      </c>
      <c r="D119" s="264" t="s">
        <v>398</v>
      </c>
      <c r="E119" s="43" t="str">
        <f t="shared" ca="1" si="3"/>
        <v>M</v>
      </c>
      <c r="F119" s="266">
        <f t="shared" ca="1" si="4"/>
        <v>37</v>
      </c>
      <c r="G119" s="12" t="s">
        <v>372</v>
      </c>
      <c r="H119" s="346"/>
      <c r="I119" s="51"/>
      <c r="J119" s="344">
        <f t="shared" si="5"/>
        <v>0</v>
      </c>
    </row>
    <row r="120" spans="1:10" ht="12.95" customHeight="1">
      <c r="A120" s="34">
        <v>118</v>
      </c>
      <c r="B120" s="23" t="s">
        <v>219</v>
      </c>
      <c r="C120" s="264">
        <v>2000</v>
      </c>
      <c r="D120" s="264" t="s">
        <v>398</v>
      </c>
      <c r="E120" s="43" t="str">
        <f t="shared" ca="1" si="3"/>
        <v>Žci</v>
      </c>
      <c r="F120" s="266">
        <f t="shared" ca="1" si="4"/>
        <v>14</v>
      </c>
      <c r="G120" s="12" t="s">
        <v>372</v>
      </c>
      <c r="H120" s="346"/>
      <c r="I120" s="51"/>
      <c r="J120" s="344">
        <f t="shared" si="5"/>
        <v>0</v>
      </c>
    </row>
    <row r="121" spans="1:10" ht="12.95" customHeight="1">
      <c r="A121" s="34">
        <v>119</v>
      </c>
      <c r="B121" s="23" t="s">
        <v>220</v>
      </c>
      <c r="C121" s="264">
        <v>1985</v>
      </c>
      <c r="D121" s="264" t="s">
        <v>399</v>
      </c>
      <c r="E121" s="43" t="str">
        <f t="shared" ca="1" si="3"/>
        <v>Ž</v>
      </c>
      <c r="F121" s="266">
        <f t="shared" ca="1" si="4"/>
        <v>29</v>
      </c>
      <c r="G121" s="12" t="s">
        <v>373</v>
      </c>
      <c r="H121" s="346"/>
      <c r="I121" s="51"/>
      <c r="J121" s="344">
        <f t="shared" si="5"/>
        <v>0</v>
      </c>
    </row>
    <row r="122" spans="1:10" ht="12.95" customHeight="1">
      <c r="A122" s="34">
        <v>120</v>
      </c>
      <c r="B122" s="23" t="s">
        <v>221</v>
      </c>
      <c r="C122" s="264">
        <v>1978</v>
      </c>
      <c r="D122" s="264" t="s">
        <v>399</v>
      </c>
      <c r="E122" s="43" t="str">
        <f t="shared" ca="1" si="3"/>
        <v>ŽV</v>
      </c>
      <c r="F122" s="266">
        <f t="shared" ca="1" si="4"/>
        <v>36</v>
      </c>
      <c r="G122" s="12" t="s">
        <v>60</v>
      </c>
      <c r="H122" s="346"/>
      <c r="I122" s="51"/>
      <c r="J122" s="344">
        <f t="shared" si="5"/>
        <v>0</v>
      </c>
    </row>
    <row r="123" spans="1:10" ht="12.95" customHeight="1">
      <c r="A123" s="34">
        <v>121</v>
      </c>
      <c r="B123" s="23" t="s">
        <v>222</v>
      </c>
      <c r="C123" s="264">
        <v>1982</v>
      </c>
      <c r="D123" s="264" t="s">
        <v>398</v>
      </c>
      <c r="E123" s="43" t="str">
        <f t="shared" ca="1" si="3"/>
        <v>M</v>
      </c>
      <c r="F123" s="266">
        <f t="shared" ca="1" si="4"/>
        <v>32</v>
      </c>
      <c r="G123" s="12" t="s">
        <v>374</v>
      </c>
      <c r="H123" s="346"/>
      <c r="I123" s="51"/>
      <c r="J123" s="344">
        <f t="shared" si="5"/>
        <v>0</v>
      </c>
    </row>
    <row r="124" spans="1:10" ht="12.95" customHeight="1">
      <c r="A124" s="34">
        <v>122</v>
      </c>
      <c r="B124" s="23" t="s">
        <v>223</v>
      </c>
      <c r="C124" s="264">
        <v>1971</v>
      </c>
      <c r="D124" s="264" t="s">
        <v>398</v>
      </c>
      <c r="E124" s="43" t="str">
        <f t="shared" ca="1" si="3"/>
        <v>V1</v>
      </c>
      <c r="F124" s="266">
        <f t="shared" ca="1" si="4"/>
        <v>43</v>
      </c>
      <c r="G124" s="12" t="s">
        <v>375</v>
      </c>
      <c r="H124" s="346"/>
      <c r="I124" s="51"/>
      <c r="J124" s="344">
        <f t="shared" si="5"/>
        <v>0</v>
      </c>
    </row>
    <row r="125" spans="1:10" ht="12.95" customHeight="1">
      <c r="A125" s="34">
        <v>123</v>
      </c>
      <c r="B125" s="23" t="s">
        <v>224</v>
      </c>
      <c r="C125" s="264">
        <v>1988</v>
      </c>
      <c r="D125" s="264" t="s">
        <v>399</v>
      </c>
      <c r="E125" s="43" t="str">
        <f t="shared" ca="1" si="3"/>
        <v>Ž</v>
      </c>
      <c r="F125" s="266">
        <f t="shared" ca="1" si="4"/>
        <v>26</v>
      </c>
      <c r="G125" s="12" t="s">
        <v>375</v>
      </c>
      <c r="H125" s="346"/>
      <c r="I125" s="51"/>
      <c r="J125" s="344">
        <f t="shared" si="5"/>
        <v>0</v>
      </c>
    </row>
    <row r="126" spans="1:10" ht="12.95" customHeight="1">
      <c r="A126" s="34">
        <v>124</v>
      </c>
      <c r="B126" s="23" t="s">
        <v>225</v>
      </c>
      <c r="C126" s="264">
        <v>1979</v>
      </c>
      <c r="D126" s="264" t="s">
        <v>398</v>
      </c>
      <c r="E126" s="43" t="str">
        <f t="shared" ca="1" si="3"/>
        <v>M</v>
      </c>
      <c r="F126" s="266">
        <f t="shared" ca="1" si="4"/>
        <v>35</v>
      </c>
      <c r="G126" s="12" t="s">
        <v>327</v>
      </c>
      <c r="H126" s="346"/>
      <c r="I126" s="51"/>
      <c r="J126" s="344">
        <f t="shared" si="5"/>
        <v>0</v>
      </c>
    </row>
    <row r="127" spans="1:10" ht="12.95" customHeight="1">
      <c r="A127" s="34">
        <v>125</v>
      </c>
      <c r="B127" s="100" t="s">
        <v>106</v>
      </c>
      <c r="C127" s="102">
        <v>1988</v>
      </c>
      <c r="D127" s="102" t="s">
        <v>398</v>
      </c>
      <c r="E127" s="43" t="str">
        <f t="shared" ca="1" si="3"/>
        <v>M</v>
      </c>
      <c r="F127" s="266">
        <f t="shared" ca="1" si="4"/>
        <v>26</v>
      </c>
      <c r="G127" s="252" t="s">
        <v>323</v>
      </c>
      <c r="H127" s="346"/>
      <c r="I127" s="51"/>
      <c r="J127" s="344">
        <f t="shared" si="5"/>
        <v>0</v>
      </c>
    </row>
    <row r="128" spans="1:10" ht="12.95" customHeight="1">
      <c r="A128" s="34">
        <v>126</v>
      </c>
      <c r="B128" s="100" t="s">
        <v>90</v>
      </c>
      <c r="C128" s="102">
        <v>1975</v>
      </c>
      <c r="D128" s="102" t="s">
        <v>398</v>
      </c>
      <c r="E128" s="43" t="str">
        <f t="shared" ca="1" si="3"/>
        <v>M</v>
      </c>
      <c r="F128" s="266">
        <f t="shared" ca="1" si="4"/>
        <v>39</v>
      </c>
      <c r="G128" s="252" t="s">
        <v>333</v>
      </c>
      <c r="H128" s="346"/>
      <c r="I128" s="51"/>
      <c r="J128" s="344">
        <f t="shared" si="5"/>
        <v>0</v>
      </c>
    </row>
    <row r="129" spans="1:10" ht="12.95" customHeight="1">
      <c r="A129" s="34">
        <v>127</v>
      </c>
      <c r="B129" s="23" t="s">
        <v>226</v>
      </c>
      <c r="C129" s="264">
        <v>1965</v>
      </c>
      <c r="D129" s="264" t="s">
        <v>398</v>
      </c>
      <c r="E129" s="43" t="str">
        <f t="shared" ca="1" si="3"/>
        <v>V1</v>
      </c>
      <c r="F129" s="266">
        <f t="shared" ca="1" si="4"/>
        <v>49</v>
      </c>
      <c r="G129" s="12" t="s">
        <v>376</v>
      </c>
      <c r="H129" s="346"/>
      <c r="I129" s="51"/>
      <c r="J129" s="344">
        <f t="shared" si="5"/>
        <v>0</v>
      </c>
    </row>
    <row r="130" spans="1:10" ht="12.95" customHeight="1">
      <c r="A130" s="34">
        <v>128</v>
      </c>
      <c r="B130" s="23" t="s">
        <v>227</v>
      </c>
      <c r="C130" s="264">
        <v>1964</v>
      </c>
      <c r="D130" s="264" t="s">
        <v>398</v>
      </c>
      <c r="E130" s="43" t="str">
        <f t="shared" ca="1" si="3"/>
        <v>V2</v>
      </c>
      <c r="F130" s="266">
        <f t="shared" ca="1" si="4"/>
        <v>50</v>
      </c>
      <c r="G130" s="12" t="s">
        <v>377</v>
      </c>
      <c r="H130" s="346"/>
      <c r="I130" s="51"/>
      <c r="J130" s="344">
        <f t="shared" si="5"/>
        <v>0</v>
      </c>
    </row>
    <row r="131" spans="1:10" ht="12.95" customHeight="1">
      <c r="A131" s="34">
        <v>129</v>
      </c>
      <c r="B131" s="23" t="s">
        <v>228</v>
      </c>
      <c r="C131" s="264">
        <v>1966</v>
      </c>
      <c r="D131" s="264" t="s">
        <v>398</v>
      </c>
      <c r="E131" s="43" t="str">
        <f t="shared" ref="E131:E194" ca="1" si="6">IF(AND(F131&lt;=39,F131&gt;=16,D131="M"),"M",IF(AND(F131&lt;=49,F131&gt;=40,D131="M"),"V1",IF(AND(F131&lt;=59,F131&gt;=50,D131="M"),"V2",IF(AND(F131&gt;=60,D131="M"),"V3",IF(AND(F131&lt;=34,F131&gt;=16,D131="Ž"),"Ž",IF(AND(F131&gt;=35,D131="Ž"),"ŽV",IF(AND(F131&lt;=15,F131&gt;=14,D131="M"),"Žci",IF(AND(F131&lt;=15,F131&gt;=14,D131="Ž"),"Žky"))))))))</f>
        <v>V1</v>
      </c>
      <c r="F131" s="266">
        <f t="shared" ref="F131:F194" ca="1" si="7">(YEAR(TODAY())-C131)</f>
        <v>48</v>
      </c>
      <c r="G131" s="12" t="s">
        <v>378</v>
      </c>
      <c r="H131" s="346"/>
      <c r="I131" s="51"/>
      <c r="J131" s="344">
        <f t="shared" si="5"/>
        <v>0</v>
      </c>
    </row>
    <row r="132" spans="1:10" ht="12.95" customHeight="1">
      <c r="A132" s="34">
        <v>130</v>
      </c>
      <c r="B132" s="23" t="s">
        <v>229</v>
      </c>
      <c r="C132" s="264">
        <v>1971</v>
      </c>
      <c r="D132" s="264" t="s">
        <v>398</v>
      </c>
      <c r="E132" s="43" t="str">
        <f t="shared" ca="1" si="6"/>
        <v>V1</v>
      </c>
      <c r="F132" s="266">
        <f t="shared" ca="1" si="7"/>
        <v>43</v>
      </c>
      <c r="G132" s="12" t="s">
        <v>379</v>
      </c>
      <c r="H132" s="346"/>
      <c r="I132" s="51"/>
      <c r="J132" s="344">
        <f t="shared" si="5"/>
        <v>0</v>
      </c>
    </row>
    <row r="133" spans="1:10" ht="12.95" customHeight="1">
      <c r="A133" s="34">
        <v>131</v>
      </c>
      <c r="B133" s="250" t="s">
        <v>103</v>
      </c>
      <c r="C133" s="123">
        <v>1999</v>
      </c>
      <c r="D133" s="123" t="s">
        <v>398</v>
      </c>
      <c r="E133" s="43" t="str">
        <f t="shared" ca="1" si="6"/>
        <v>Žci</v>
      </c>
      <c r="F133" s="266">
        <f t="shared" ca="1" si="7"/>
        <v>15</v>
      </c>
      <c r="G133" s="253" t="s">
        <v>327</v>
      </c>
      <c r="H133" s="346"/>
      <c r="I133" s="51"/>
      <c r="J133" s="344">
        <f t="shared" ref="J133:J196" si="8">H133/6.2</f>
        <v>0</v>
      </c>
    </row>
    <row r="134" spans="1:10" ht="12.95" customHeight="1">
      <c r="A134" s="34">
        <v>132</v>
      </c>
      <c r="B134" s="23" t="s">
        <v>230</v>
      </c>
      <c r="C134" s="264">
        <v>1966</v>
      </c>
      <c r="D134" s="264" t="s">
        <v>398</v>
      </c>
      <c r="E134" s="43" t="str">
        <f t="shared" ca="1" si="6"/>
        <v>V1</v>
      </c>
      <c r="F134" s="266">
        <f t="shared" ca="1" si="7"/>
        <v>48</v>
      </c>
      <c r="G134" s="12" t="s">
        <v>360</v>
      </c>
      <c r="H134" s="346"/>
      <c r="I134" s="51"/>
      <c r="J134" s="344">
        <f t="shared" si="8"/>
        <v>0</v>
      </c>
    </row>
    <row r="135" spans="1:10" ht="12.95" customHeight="1">
      <c r="A135" s="34">
        <v>133</v>
      </c>
      <c r="B135" s="23" t="s">
        <v>231</v>
      </c>
      <c r="C135" s="264">
        <v>1970</v>
      </c>
      <c r="D135" s="264" t="s">
        <v>399</v>
      </c>
      <c r="E135" s="43" t="str">
        <f t="shared" ca="1" si="6"/>
        <v>ŽV</v>
      </c>
      <c r="F135" s="266">
        <f t="shared" ca="1" si="7"/>
        <v>44</v>
      </c>
      <c r="G135" s="12" t="s">
        <v>360</v>
      </c>
      <c r="H135" s="346"/>
      <c r="I135" s="51"/>
      <c r="J135" s="344">
        <f t="shared" si="8"/>
        <v>0</v>
      </c>
    </row>
    <row r="136" spans="1:10" ht="12.95" customHeight="1">
      <c r="A136" s="34">
        <v>134</v>
      </c>
      <c r="B136" s="23" t="s">
        <v>232</v>
      </c>
      <c r="C136" s="264">
        <v>1997</v>
      </c>
      <c r="D136" s="264" t="s">
        <v>399</v>
      </c>
      <c r="E136" s="43" t="str">
        <f t="shared" ca="1" si="6"/>
        <v>Ž</v>
      </c>
      <c r="F136" s="266">
        <f t="shared" ca="1" si="7"/>
        <v>17</v>
      </c>
      <c r="G136" s="12" t="s">
        <v>65</v>
      </c>
      <c r="H136" s="346"/>
      <c r="I136" s="51"/>
      <c r="J136" s="344">
        <f t="shared" si="8"/>
        <v>0</v>
      </c>
    </row>
    <row r="137" spans="1:10" ht="12.95" customHeight="1">
      <c r="A137" s="34">
        <v>135</v>
      </c>
      <c r="B137" s="250" t="s">
        <v>69</v>
      </c>
      <c r="C137" s="123">
        <v>1969</v>
      </c>
      <c r="D137" s="123" t="s">
        <v>399</v>
      </c>
      <c r="E137" s="43" t="str">
        <f t="shared" ca="1" si="6"/>
        <v>ŽV</v>
      </c>
      <c r="F137" s="266">
        <f t="shared" ca="1" si="7"/>
        <v>45</v>
      </c>
      <c r="G137" s="255" t="s">
        <v>319</v>
      </c>
      <c r="H137" s="346"/>
      <c r="I137" s="51"/>
      <c r="J137" s="344">
        <f t="shared" si="8"/>
        <v>0</v>
      </c>
    </row>
    <row r="138" spans="1:10" ht="12.95" customHeight="1">
      <c r="A138" s="34">
        <v>136</v>
      </c>
      <c r="B138" s="23" t="s">
        <v>233</v>
      </c>
      <c r="C138" s="264">
        <v>1977</v>
      </c>
      <c r="D138" s="264" t="s">
        <v>398</v>
      </c>
      <c r="E138" s="43" t="str">
        <f t="shared" ca="1" si="6"/>
        <v>M</v>
      </c>
      <c r="F138" s="266">
        <f t="shared" ca="1" si="7"/>
        <v>37</v>
      </c>
      <c r="G138" s="12" t="s">
        <v>380</v>
      </c>
      <c r="H138" s="346"/>
      <c r="I138" s="51"/>
      <c r="J138" s="344">
        <f t="shared" si="8"/>
        <v>0</v>
      </c>
    </row>
    <row r="139" spans="1:10" ht="12.95" customHeight="1">
      <c r="A139" s="34">
        <v>137</v>
      </c>
      <c r="B139" s="23" t="s">
        <v>234</v>
      </c>
      <c r="C139" s="264">
        <v>1988</v>
      </c>
      <c r="D139" s="264" t="s">
        <v>398</v>
      </c>
      <c r="E139" s="43" t="str">
        <f t="shared" ca="1" si="6"/>
        <v>M</v>
      </c>
      <c r="F139" s="266">
        <f t="shared" ca="1" si="7"/>
        <v>26</v>
      </c>
      <c r="G139" s="12" t="s">
        <v>381</v>
      </c>
      <c r="H139" s="346"/>
      <c r="I139" s="51"/>
      <c r="J139" s="344">
        <f t="shared" si="8"/>
        <v>0</v>
      </c>
    </row>
    <row r="140" spans="1:10" ht="12.95" customHeight="1">
      <c r="A140" s="34">
        <v>138</v>
      </c>
      <c r="B140" s="23" t="s">
        <v>152</v>
      </c>
      <c r="C140" s="264">
        <v>1950</v>
      </c>
      <c r="D140" s="264" t="s">
        <v>398</v>
      </c>
      <c r="E140" s="43" t="str">
        <f t="shared" ca="1" si="6"/>
        <v>V3</v>
      </c>
      <c r="F140" s="266">
        <f t="shared" ca="1" si="7"/>
        <v>64</v>
      </c>
      <c r="G140" s="12" t="s">
        <v>347</v>
      </c>
      <c r="H140" s="346"/>
      <c r="I140" s="51"/>
      <c r="J140" s="344">
        <f t="shared" si="8"/>
        <v>0</v>
      </c>
    </row>
    <row r="141" spans="1:10" ht="12.95" customHeight="1">
      <c r="A141" s="34">
        <v>139</v>
      </c>
      <c r="B141" s="23" t="s">
        <v>149</v>
      </c>
      <c r="C141" s="264">
        <v>1955</v>
      </c>
      <c r="D141" s="264" t="s">
        <v>399</v>
      </c>
      <c r="E141" s="43" t="str">
        <f t="shared" ca="1" si="6"/>
        <v>ŽV</v>
      </c>
      <c r="F141" s="266">
        <f t="shared" ca="1" si="7"/>
        <v>59</v>
      </c>
      <c r="G141" s="12" t="s">
        <v>347</v>
      </c>
      <c r="H141" s="346"/>
      <c r="I141" s="51"/>
      <c r="J141" s="344">
        <f t="shared" si="8"/>
        <v>0</v>
      </c>
    </row>
    <row r="142" spans="1:10" ht="12.95" customHeight="1">
      <c r="A142" s="34">
        <v>140</v>
      </c>
      <c r="B142" s="23" t="s">
        <v>235</v>
      </c>
      <c r="C142" s="264">
        <v>1984</v>
      </c>
      <c r="D142" s="264" t="s">
        <v>398</v>
      </c>
      <c r="E142" s="43" t="str">
        <f t="shared" ca="1" si="6"/>
        <v>M</v>
      </c>
      <c r="F142" s="266">
        <f t="shared" ca="1" si="7"/>
        <v>30</v>
      </c>
      <c r="G142" s="12" t="s">
        <v>320</v>
      </c>
      <c r="H142" s="346"/>
      <c r="I142" s="51"/>
      <c r="J142" s="344">
        <f t="shared" si="8"/>
        <v>0</v>
      </c>
    </row>
    <row r="143" spans="1:10" ht="12.95" customHeight="1">
      <c r="A143" s="34">
        <v>141</v>
      </c>
      <c r="B143" s="23" t="s">
        <v>23</v>
      </c>
      <c r="C143" s="264">
        <v>1976</v>
      </c>
      <c r="D143" s="264" t="s">
        <v>398</v>
      </c>
      <c r="E143" s="43" t="str">
        <f t="shared" ca="1" si="6"/>
        <v>M</v>
      </c>
      <c r="F143" s="266">
        <f t="shared" ca="1" si="7"/>
        <v>38</v>
      </c>
      <c r="G143" s="12" t="s">
        <v>356</v>
      </c>
      <c r="H143" s="346"/>
      <c r="I143" s="51"/>
      <c r="J143" s="344">
        <f t="shared" si="8"/>
        <v>0</v>
      </c>
    </row>
    <row r="144" spans="1:10" ht="12.95" customHeight="1">
      <c r="A144" s="34">
        <v>142</v>
      </c>
      <c r="B144" s="23" t="s">
        <v>236</v>
      </c>
      <c r="C144" s="264">
        <v>1999</v>
      </c>
      <c r="D144" s="264" t="s">
        <v>399</v>
      </c>
      <c r="E144" s="43" t="str">
        <f t="shared" ca="1" si="6"/>
        <v>Žky</v>
      </c>
      <c r="F144" s="266">
        <f t="shared" ca="1" si="7"/>
        <v>15</v>
      </c>
      <c r="G144" s="12" t="s">
        <v>59</v>
      </c>
      <c r="H144" s="346"/>
      <c r="I144" s="51"/>
      <c r="J144" s="344">
        <f t="shared" si="8"/>
        <v>0</v>
      </c>
    </row>
    <row r="145" spans="1:10" ht="12.95" customHeight="1">
      <c r="A145" s="34">
        <v>143</v>
      </c>
      <c r="B145" s="23" t="s">
        <v>237</v>
      </c>
      <c r="C145" s="264">
        <v>1967</v>
      </c>
      <c r="D145" s="264" t="s">
        <v>398</v>
      </c>
      <c r="E145" s="43" t="str">
        <f t="shared" ca="1" si="6"/>
        <v>V1</v>
      </c>
      <c r="F145" s="266">
        <f t="shared" ca="1" si="7"/>
        <v>47</v>
      </c>
      <c r="G145" s="12" t="s">
        <v>375</v>
      </c>
      <c r="H145" s="346"/>
      <c r="I145" s="51"/>
      <c r="J145" s="344">
        <f t="shared" si="8"/>
        <v>0</v>
      </c>
    </row>
    <row r="146" spans="1:10" ht="12.95" customHeight="1">
      <c r="A146" s="34">
        <v>144</v>
      </c>
      <c r="B146" s="23" t="s">
        <v>238</v>
      </c>
      <c r="C146" s="264">
        <v>1984</v>
      </c>
      <c r="D146" s="264" t="s">
        <v>399</v>
      </c>
      <c r="E146" s="43" t="str">
        <f t="shared" ca="1" si="6"/>
        <v>Ž</v>
      </c>
      <c r="F146" s="266">
        <f t="shared" ca="1" si="7"/>
        <v>30</v>
      </c>
      <c r="G146" s="12" t="s">
        <v>375</v>
      </c>
      <c r="H146" s="346"/>
      <c r="I146" s="51"/>
      <c r="J146" s="344">
        <f t="shared" si="8"/>
        <v>0</v>
      </c>
    </row>
    <row r="147" spans="1:10" ht="12.95" customHeight="1">
      <c r="A147" s="34">
        <v>145</v>
      </c>
      <c r="B147" s="100" t="s">
        <v>97</v>
      </c>
      <c r="C147" s="102">
        <v>1999</v>
      </c>
      <c r="D147" s="102" t="s">
        <v>399</v>
      </c>
      <c r="E147" s="43" t="str">
        <f t="shared" ca="1" si="6"/>
        <v>Žky</v>
      </c>
      <c r="F147" s="266">
        <f t="shared" ca="1" si="7"/>
        <v>15</v>
      </c>
      <c r="G147" s="253" t="s">
        <v>323</v>
      </c>
      <c r="H147" s="346"/>
      <c r="I147" s="51"/>
      <c r="J147" s="344">
        <f t="shared" si="8"/>
        <v>0</v>
      </c>
    </row>
    <row r="148" spans="1:10" ht="12.95" customHeight="1">
      <c r="A148" s="34">
        <v>146</v>
      </c>
      <c r="B148" s="100" t="s">
        <v>107</v>
      </c>
      <c r="C148" s="102">
        <v>1995</v>
      </c>
      <c r="D148" s="102" t="s">
        <v>399</v>
      </c>
      <c r="E148" s="43" t="str">
        <f t="shared" ca="1" si="6"/>
        <v>Ž</v>
      </c>
      <c r="F148" s="266">
        <f t="shared" ca="1" si="7"/>
        <v>19</v>
      </c>
      <c r="G148" s="252" t="s">
        <v>323</v>
      </c>
      <c r="H148" s="346"/>
      <c r="I148" s="51"/>
      <c r="J148" s="344">
        <f t="shared" si="8"/>
        <v>0</v>
      </c>
    </row>
    <row r="149" spans="1:10" ht="12.95" customHeight="1">
      <c r="A149" s="34">
        <v>147</v>
      </c>
      <c r="B149" s="23" t="s">
        <v>239</v>
      </c>
      <c r="C149" s="264">
        <v>1998</v>
      </c>
      <c r="D149" s="264" t="s">
        <v>398</v>
      </c>
      <c r="E149" s="43" t="str">
        <f t="shared" ca="1" si="6"/>
        <v>M</v>
      </c>
      <c r="F149" s="266">
        <f t="shared" ca="1" si="7"/>
        <v>16</v>
      </c>
      <c r="G149" s="12" t="s">
        <v>323</v>
      </c>
      <c r="H149" s="346"/>
      <c r="I149" s="51"/>
      <c r="J149" s="344">
        <f t="shared" si="8"/>
        <v>0</v>
      </c>
    </row>
    <row r="150" spans="1:10" ht="12.95" customHeight="1">
      <c r="A150" s="34">
        <v>148</v>
      </c>
      <c r="B150" s="23" t="s">
        <v>134</v>
      </c>
      <c r="C150" s="264">
        <v>2000</v>
      </c>
      <c r="D150" s="264" t="s">
        <v>399</v>
      </c>
      <c r="E150" s="43" t="str">
        <f t="shared" ca="1" si="6"/>
        <v>Žky</v>
      </c>
      <c r="F150" s="266">
        <f t="shared" ca="1" si="7"/>
        <v>14</v>
      </c>
      <c r="G150" s="12" t="s">
        <v>343</v>
      </c>
      <c r="H150" s="346"/>
      <c r="I150" s="51"/>
      <c r="J150" s="344">
        <f t="shared" si="8"/>
        <v>0</v>
      </c>
    </row>
    <row r="151" spans="1:10" ht="12.95" customHeight="1">
      <c r="A151" s="34">
        <v>149</v>
      </c>
      <c r="B151" s="23" t="s">
        <v>240</v>
      </c>
      <c r="C151" s="264">
        <v>1982</v>
      </c>
      <c r="D151" s="264" t="s">
        <v>398</v>
      </c>
      <c r="E151" s="43" t="str">
        <f t="shared" ca="1" si="6"/>
        <v>M</v>
      </c>
      <c r="F151" s="266">
        <f t="shared" ca="1" si="7"/>
        <v>32</v>
      </c>
      <c r="G151" s="12" t="s">
        <v>351</v>
      </c>
      <c r="H151" s="346"/>
      <c r="I151" s="51"/>
      <c r="J151" s="344">
        <f t="shared" si="8"/>
        <v>0</v>
      </c>
    </row>
    <row r="152" spans="1:10" ht="12.95" customHeight="1">
      <c r="A152" s="34">
        <v>150</v>
      </c>
      <c r="B152" s="23" t="s">
        <v>142</v>
      </c>
      <c r="C152" s="264">
        <v>1949</v>
      </c>
      <c r="D152" s="264" t="s">
        <v>398</v>
      </c>
      <c r="E152" s="43" t="str">
        <f t="shared" ca="1" si="6"/>
        <v>V3</v>
      </c>
      <c r="F152" s="266">
        <f t="shared" ca="1" si="7"/>
        <v>65</v>
      </c>
      <c r="G152" s="12" t="s">
        <v>332</v>
      </c>
      <c r="H152" s="346"/>
      <c r="I152" s="51"/>
      <c r="J152" s="344">
        <f t="shared" si="8"/>
        <v>0</v>
      </c>
    </row>
    <row r="153" spans="1:10" ht="12.95" customHeight="1">
      <c r="A153" s="34">
        <v>151</v>
      </c>
      <c r="B153" s="23" t="s">
        <v>241</v>
      </c>
      <c r="C153" s="264">
        <v>1987</v>
      </c>
      <c r="D153" s="264" t="s">
        <v>398</v>
      </c>
      <c r="E153" s="43" t="str">
        <f t="shared" ca="1" si="6"/>
        <v>M</v>
      </c>
      <c r="F153" s="266">
        <f t="shared" ca="1" si="7"/>
        <v>27</v>
      </c>
      <c r="G153" s="12" t="s">
        <v>324</v>
      </c>
      <c r="H153" s="346"/>
      <c r="I153" s="51"/>
      <c r="J153" s="344">
        <f t="shared" si="8"/>
        <v>0</v>
      </c>
    </row>
    <row r="154" spans="1:10" ht="12.95" customHeight="1">
      <c r="A154" s="34">
        <v>152</v>
      </c>
      <c r="B154" s="23" t="s">
        <v>242</v>
      </c>
      <c r="C154" s="264">
        <v>1998</v>
      </c>
      <c r="D154" s="264" t="s">
        <v>398</v>
      </c>
      <c r="E154" s="43" t="str">
        <f t="shared" ca="1" si="6"/>
        <v>M</v>
      </c>
      <c r="F154" s="266">
        <f t="shared" ca="1" si="7"/>
        <v>16</v>
      </c>
      <c r="G154" s="12" t="s">
        <v>382</v>
      </c>
      <c r="H154" s="346"/>
      <c r="I154" s="51"/>
      <c r="J154" s="344">
        <f t="shared" si="8"/>
        <v>0</v>
      </c>
    </row>
    <row r="155" spans="1:10" ht="12.95" customHeight="1">
      <c r="A155" s="34">
        <v>153</v>
      </c>
      <c r="B155" s="23" t="s">
        <v>243</v>
      </c>
      <c r="C155" s="264">
        <v>1992</v>
      </c>
      <c r="D155" s="264" t="s">
        <v>398</v>
      </c>
      <c r="E155" s="43" t="str">
        <f t="shared" ca="1" si="6"/>
        <v>M</v>
      </c>
      <c r="F155" s="266">
        <f t="shared" ca="1" si="7"/>
        <v>22</v>
      </c>
      <c r="G155" s="12" t="s">
        <v>331</v>
      </c>
      <c r="H155" s="346"/>
      <c r="I155" s="51"/>
      <c r="J155" s="344">
        <f t="shared" si="8"/>
        <v>0</v>
      </c>
    </row>
    <row r="156" spans="1:10" ht="12.95" customHeight="1">
      <c r="A156" s="34">
        <v>154</v>
      </c>
      <c r="B156" s="23" t="s">
        <v>244</v>
      </c>
      <c r="C156" s="264">
        <v>1987</v>
      </c>
      <c r="D156" s="264" t="s">
        <v>398</v>
      </c>
      <c r="E156" s="43" t="str">
        <f t="shared" ca="1" si="6"/>
        <v>M</v>
      </c>
      <c r="F156" s="266">
        <f t="shared" ca="1" si="7"/>
        <v>27</v>
      </c>
      <c r="G156" s="12" t="s">
        <v>368</v>
      </c>
      <c r="H156" s="346"/>
      <c r="I156" s="51"/>
      <c r="J156" s="344">
        <f t="shared" si="8"/>
        <v>0</v>
      </c>
    </row>
    <row r="157" spans="1:10" ht="12.95" customHeight="1">
      <c r="A157" s="34">
        <v>155</v>
      </c>
      <c r="B157" s="23" t="s">
        <v>245</v>
      </c>
      <c r="C157" s="264">
        <v>1973</v>
      </c>
      <c r="D157" s="264" t="s">
        <v>399</v>
      </c>
      <c r="E157" s="43" t="str">
        <f t="shared" ca="1" si="6"/>
        <v>ŽV</v>
      </c>
      <c r="F157" s="266">
        <f t="shared" ca="1" si="7"/>
        <v>41</v>
      </c>
      <c r="G157" s="12" t="s">
        <v>321</v>
      </c>
      <c r="H157" s="346"/>
      <c r="I157" s="51"/>
      <c r="J157" s="344">
        <f t="shared" si="8"/>
        <v>0</v>
      </c>
    </row>
    <row r="158" spans="1:10" ht="12.95" customHeight="1">
      <c r="A158" s="34">
        <v>156</v>
      </c>
      <c r="B158" s="23" t="s">
        <v>246</v>
      </c>
      <c r="C158" s="264">
        <v>1969</v>
      </c>
      <c r="D158" s="264" t="s">
        <v>398</v>
      </c>
      <c r="E158" s="43" t="str">
        <f t="shared" ca="1" si="6"/>
        <v>V1</v>
      </c>
      <c r="F158" s="266">
        <f t="shared" ca="1" si="7"/>
        <v>45</v>
      </c>
      <c r="G158" s="12" t="s">
        <v>383</v>
      </c>
      <c r="H158" s="346"/>
      <c r="I158" s="51"/>
      <c r="J158" s="344">
        <f t="shared" si="8"/>
        <v>0</v>
      </c>
    </row>
    <row r="159" spans="1:10" ht="12.95" customHeight="1">
      <c r="A159" s="34">
        <v>157</v>
      </c>
      <c r="B159" s="23" t="s">
        <v>247</v>
      </c>
      <c r="C159" s="264">
        <v>1964</v>
      </c>
      <c r="D159" s="264" t="s">
        <v>398</v>
      </c>
      <c r="E159" s="43" t="str">
        <f t="shared" ca="1" si="6"/>
        <v>V2</v>
      </c>
      <c r="F159" s="266">
        <f t="shared" ca="1" si="7"/>
        <v>50</v>
      </c>
      <c r="G159" s="12" t="s">
        <v>353</v>
      </c>
      <c r="H159" s="346"/>
      <c r="I159" s="51"/>
      <c r="J159" s="344">
        <f t="shared" si="8"/>
        <v>0</v>
      </c>
    </row>
    <row r="160" spans="1:10" ht="12.95" customHeight="1">
      <c r="A160" s="34">
        <v>158</v>
      </c>
      <c r="B160" s="23" t="s">
        <v>27</v>
      </c>
      <c r="C160" s="264">
        <v>1973</v>
      </c>
      <c r="D160" s="264" t="s">
        <v>399</v>
      </c>
      <c r="E160" s="43" t="str">
        <f t="shared" ca="1" si="6"/>
        <v>ŽV</v>
      </c>
      <c r="F160" s="266">
        <f t="shared" ca="1" si="7"/>
        <v>41</v>
      </c>
      <c r="G160" s="12" t="s">
        <v>353</v>
      </c>
      <c r="H160" s="346"/>
      <c r="I160" s="51"/>
      <c r="J160" s="344">
        <f t="shared" si="8"/>
        <v>0</v>
      </c>
    </row>
    <row r="161" spans="1:10" ht="12.95" customHeight="1">
      <c r="A161" s="34">
        <v>159</v>
      </c>
      <c r="B161" s="23" t="s">
        <v>248</v>
      </c>
      <c r="C161" s="264">
        <v>1986</v>
      </c>
      <c r="D161" s="264" t="s">
        <v>398</v>
      </c>
      <c r="E161" s="43" t="str">
        <f t="shared" ca="1" si="6"/>
        <v>M</v>
      </c>
      <c r="F161" s="266">
        <f t="shared" ca="1" si="7"/>
        <v>28</v>
      </c>
      <c r="G161" s="12" t="s">
        <v>327</v>
      </c>
      <c r="H161" s="346"/>
      <c r="I161" s="51"/>
      <c r="J161" s="344">
        <f t="shared" si="8"/>
        <v>0</v>
      </c>
    </row>
    <row r="162" spans="1:10" ht="12.95" customHeight="1">
      <c r="A162" s="34">
        <v>160</v>
      </c>
      <c r="B162" s="1" t="s">
        <v>67</v>
      </c>
      <c r="C162" s="265">
        <v>1976</v>
      </c>
      <c r="D162" s="265" t="s">
        <v>399</v>
      </c>
      <c r="E162" s="43" t="str">
        <f t="shared" ca="1" si="6"/>
        <v>ŽV</v>
      </c>
      <c r="F162" s="266">
        <f t="shared" ca="1" si="7"/>
        <v>38</v>
      </c>
      <c r="G162" s="257" t="s">
        <v>317</v>
      </c>
      <c r="H162" s="346"/>
      <c r="I162" s="51"/>
      <c r="J162" s="344">
        <f t="shared" si="8"/>
        <v>0</v>
      </c>
    </row>
    <row r="163" spans="1:10" ht="12.95" customHeight="1">
      <c r="A163" s="34">
        <v>161</v>
      </c>
      <c r="B163" s="1" t="s">
        <v>108</v>
      </c>
      <c r="C163" s="265">
        <v>1982</v>
      </c>
      <c r="D163" s="265" t="s">
        <v>398</v>
      </c>
      <c r="E163" s="43" t="str">
        <f t="shared" ca="1" si="6"/>
        <v>M</v>
      </c>
      <c r="F163" s="266">
        <f t="shared" ca="1" si="7"/>
        <v>32</v>
      </c>
      <c r="G163" s="254" t="s">
        <v>337</v>
      </c>
      <c r="H163" s="346"/>
      <c r="I163" s="51"/>
      <c r="J163" s="344">
        <f t="shared" si="8"/>
        <v>0</v>
      </c>
    </row>
    <row r="164" spans="1:10" ht="12.95" customHeight="1">
      <c r="A164" s="34">
        <v>162</v>
      </c>
      <c r="B164" s="23" t="s">
        <v>135</v>
      </c>
      <c r="C164" s="264">
        <v>1999</v>
      </c>
      <c r="D164" s="264" t="s">
        <v>398</v>
      </c>
      <c r="E164" s="43" t="str">
        <f t="shared" ca="1" si="6"/>
        <v>Žci</v>
      </c>
      <c r="F164" s="266">
        <f t="shared" ca="1" si="7"/>
        <v>15</v>
      </c>
      <c r="G164" s="12" t="s">
        <v>334</v>
      </c>
      <c r="H164" s="346"/>
      <c r="I164" s="51"/>
      <c r="J164" s="344">
        <f t="shared" si="8"/>
        <v>0</v>
      </c>
    </row>
    <row r="165" spans="1:10" ht="12.95" customHeight="1">
      <c r="A165" s="34">
        <v>163</v>
      </c>
      <c r="B165" s="23" t="s">
        <v>249</v>
      </c>
      <c r="C165" s="264">
        <v>1985</v>
      </c>
      <c r="D165" s="264" t="s">
        <v>399</v>
      </c>
      <c r="E165" s="43" t="str">
        <f t="shared" ca="1" si="6"/>
        <v>Ž</v>
      </c>
      <c r="F165" s="266">
        <f t="shared" ca="1" si="7"/>
        <v>29</v>
      </c>
      <c r="G165" s="12" t="s">
        <v>335</v>
      </c>
      <c r="H165" s="346"/>
      <c r="I165" s="51"/>
      <c r="J165" s="344">
        <f t="shared" si="8"/>
        <v>0</v>
      </c>
    </row>
    <row r="166" spans="1:10" ht="12.95" customHeight="1">
      <c r="A166" s="34">
        <v>164</v>
      </c>
      <c r="B166" s="23" t="s">
        <v>122</v>
      </c>
      <c r="C166" s="264">
        <v>1973</v>
      </c>
      <c r="D166" s="264" t="s">
        <v>398</v>
      </c>
      <c r="E166" s="43" t="str">
        <f t="shared" ca="1" si="6"/>
        <v>V1</v>
      </c>
      <c r="F166" s="266">
        <f t="shared" ca="1" si="7"/>
        <v>41</v>
      </c>
      <c r="G166" s="12" t="s">
        <v>317</v>
      </c>
      <c r="H166" s="346"/>
      <c r="I166" s="51"/>
      <c r="J166" s="344">
        <f t="shared" si="8"/>
        <v>0</v>
      </c>
    </row>
    <row r="167" spans="1:10" ht="12.95" customHeight="1">
      <c r="A167" s="34">
        <v>165</v>
      </c>
      <c r="B167" s="23" t="s">
        <v>136</v>
      </c>
      <c r="C167" s="264">
        <v>1984</v>
      </c>
      <c r="D167" s="264" t="s">
        <v>398</v>
      </c>
      <c r="E167" s="43" t="str">
        <f t="shared" ca="1" si="6"/>
        <v>M</v>
      </c>
      <c r="F167" s="266">
        <f t="shared" ca="1" si="7"/>
        <v>30</v>
      </c>
      <c r="G167" s="12" t="s">
        <v>334</v>
      </c>
      <c r="H167" s="346"/>
      <c r="I167" s="51"/>
      <c r="J167" s="344">
        <f t="shared" si="8"/>
        <v>0</v>
      </c>
    </row>
    <row r="168" spans="1:10" ht="12.95" customHeight="1">
      <c r="A168" s="34">
        <v>166</v>
      </c>
      <c r="B168" s="23" t="s">
        <v>250</v>
      </c>
      <c r="C168" s="264">
        <v>1982</v>
      </c>
      <c r="D168" s="264" t="s">
        <v>398</v>
      </c>
      <c r="E168" s="43" t="str">
        <f t="shared" ca="1" si="6"/>
        <v>M</v>
      </c>
      <c r="F168" s="266">
        <f t="shared" ca="1" si="7"/>
        <v>32</v>
      </c>
      <c r="G168" s="12" t="s">
        <v>358</v>
      </c>
      <c r="H168" s="346"/>
      <c r="I168" s="51"/>
      <c r="J168" s="344">
        <f t="shared" si="8"/>
        <v>0</v>
      </c>
    </row>
    <row r="169" spans="1:10" ht="12.95" customHeight="1">
      <c r="A169" s="34">
        <v>167</v>
      </c>
      <c r="B169" s="100" t="s">
        <v>85</v>
      </c>
      <c r="C169" s="102">
        <v>1989</v>
      </c>
      <c r="D169" s="102" t="s">
        <v>398</v>
      </c>
      <c r="E169" s="43" t="str">
        <f t="shared" ca="1" si="6"/>
        <v>M</v>
      </c>
      <c r="F169" s="266">
        <f t="shared" ca="1" si="7"/>
        <v>25</v>
      </c>
      <c r="G169" s="253" t="s">
        <v>327</v>
      </c>
      <c r="H169" s="346"/>
      <c r="I169" s="51"/>
      <c r="J169" s="344">
        <f t="shared" si="8"/>
        <v>0</v>
      </c>
    </row>
    <row r="170" spans="1:10" ht="12.95" customHeight="1">
      <c r="A170" s="34">
        <v>168</v>
      </c>
      <c r="B170" s="23" t="s">
        <v>251</v>
      </c>
      <c r="C170" s="264">
        <v>1977</v>
      </c>
      <c r="D170" s="264" t="s">
        <v>398</v>
      </c>
      <c r="E170" s="43" t="str">
        <f t="shared" ca="1" si="6"/>
        <v>M</v>
      </c>
      <c r="F170" s="266">
        <f t="shared" ca="1" si="7"/>
        <v>37</v>
      </c>
      <c r="G170" s="12" t="s">
        <v>335</v>
      </c>
      <c r="H170" s="346"/>
      <c r="I170" s="51"/>
      <c r="J170" s="344">
        <f t="shared" si="8"/>
        <v>0</v>
      </c>
    </row>
    <row r="171" spans="1:10" ht="12.95" customHeight="1">
      <c r="A171" s="34">
        <v>169</v>
      </c>
      <c r="B171" s="23" t="s">
        <v>252</v>
      </c>
      <c r="C171" s="264">
        <v>1977</v>
      </c>
      <c r="D171" s="264" t="s">
        <v>398</v>
      </c>
      <c r="E171" s="43" t="str">
        <f t="shared" ca="1" si="6"/>
        <v>M</v>
      </c>
      <c r="F171" s="266">
        <f t="shared" ca="1" si="7"/>
        <v>37</v>
      </c>
      <c r="G171" s="12" t="s">
        <v>384</v>
      </c>
      <c r="H171" s="346"/>
      <c r="I171" s="51"/>
      <c r="J171" s="344">
        <f t="shared" si="8"/>
        <v>0</v>
      </c>
    </row>
    <row r="172" spans="1:10" ht="12.95" customHeight="1">
      <c r="A172" s="34">
        <v>170</v>
      </c>
      <c r="B172" s="23" t="s">
        <v>253</v>
      </c>
      <c r="C172" s="264">
        <v>1946</v>
      </c>
      <c r="D172" s="264" t="s">
        <v>398</v>
      </c>
      <c r="E172" s="43" t="str">
        <f t="shared" ca="1" si="6"/>
        <v>V3</v>
      </c>
      <c r="F172" s="266">
        <f t="shared" ca="1" si="7"/>
        <v>68</v>
      </c>
      <c r="G172" s="12" t="s">
        <v>327</v>
      </c>
      <c r="H172" s="346"/>
      <c r="I172" s="51"/>
      <c r="J172" s="344">
        <f t="shared" si="8"/>
        <v>0</v>
      </c>
    </row>
    <row r="173" spans="1:10" ht="12.95" customHeight="1">
      <c r="A173" s="34">
        <v>171</v>
      </c>
      <c r="B173" s="100" t="s">
        <v>77</v>
      </c>
      <c r="C173" s="102">
        <v>1995</v>
      </c>
      <c r="D173" s="102" t="s">
        <v>398</v>
      </c>
      <c r="E173" s="43" t="str">
        <f t="shared" ca="1" si="6"/>
        <v>M</v>
      </c>
      <c r="F173" s="266">
        <f t="shared" ca="1" si="7"/>
        <v>19</v>
      </c>
      <c r="G173" s="255" t="s">
        <v>326</v>
      </c>
      <c r="H173" s="346"/>
      <c r="I173" s="51"/>
      <c r="J173" s="344">
        <f t="shared" si="8"/>
        <v>0</v>
      </c>
    </row>
    <row r="174" spans="1:10" ht="12.95" customHeight="1">
      <c r="A174" s="34">
        <v>172</v>
      </c>
      <c r="B174" s="23" t="s">
        <v>254</v>
      </c>
      <c r="C174" s="264">
        <v>1986</v>
      </c>
      <c r="D174" s="264" t="s">
        <v>399</v>
      </c>
      <c r="E174" s="43" t="str">
        <f t="shared" ca="1" si="6"/>
        <v>Ž</v>
      </c>
      <c r="F174" s="266">
        <f t="shared" ca="1" si="7"/>
        <v>28</v>
      </c>
      <c r="G174" s="12" t="s">
        <v>327</v>
      </c>
      <c r="H174" s="346"/>
      <c r="I174" s="51"/>
      <c r="J174" s="344">
        <f t="shared" si="8"/>
        <v>0</v>
      </c>
    </row>
    <row r="175" spans="1:10" ht="12.95" customHeight="1">
      <c r="A175" s="34">
        <v>173</v>
      </c>
      <c r="B175" s="23" t="s">
        <v>121</v>
      </c>
      <c r="C175" s="264">
        <v>1981</v>
      </c>
      <c r="D175" s="264" t="s">
        <v>399</v>
      </c>
      <c r="E175" s="43" t="str">
        <f t="shared" ca="1" si="6"/>
        <v>Ž</v>
      </c>
      <c r="F175" s="266">
        <f t="shared" ca="1" si="7"/>
        <v>33</v>
      </c>
      <c r="G175" s="12" t="s">
        <v>339</v>
      </c>
      <c r="H175" s="346"/>
      <c r="I175" s="51"/>
      <c r="J175" s="344">
        <f t="shared" si="8"/>
        <v>0</v>
      </c>
    </row>
    <row r="176" spans="1:10" ht="12.95" customHeight="1">
      <c r="A176" s="34">
        <v>174</v>
      </c>
      <c r="B176" s="1" t="s">
        <v>79</v>
      </c>
      <c r="C176" s="265">
        <v>1974</v>
      </c>
      <c r="D176" s="265" t="s">
        <v>398</v>
      </c>
      <c r="E176" s="43" t="str">
        <f t="shared" ca="1" si="6"/>
        <v>V1</v>
      </c>
      <c r="F176" s="266">
        <f t="shared" ca="1" si="7"/>
        <v>40</v>
      </c>
      <c r="G176" s="254" t="s">
        <v>328</v>
      </c>
      <c r="H176" s="346"/>
      <c r="I176" s="51"/>
      <c r="J176" s="344">
        <f t="shared" si="8"/>
        <v>0</v>
      </c>
    </row>
    <row r="177" spans="1:10" ht="12.95" customHeight="1">
      <c r="A177" s="34">
        <v>175</v>
      </c>
      <c r="B177" s="23" t="s">
        <v>255</v>
      </c>
      <c r="C177" s="264">
        <v>1999</v>
      </c>
      <c r="D177" s="264" t="s">
        <v>398</v>
      </c>
      <c r="E177" s="43" t="str">
        <f t="shared" ca="1" si="6"/>
        <v>Žci</v>
      </c>
      <c r="F177" s="266">
        <f t="shared" ca="1" si="7"/>
        <v>15</v>
      </c>
      <c r="G177" s="12" t="s">
        <v>323</v>
      </c>
      <c r="H177" s="346"/>
      <c r="I177" s="51"/>
      <c r="J177" s="344">
        <f t="shared" si="8"/>
        <v>0</v>
      </c>
    </row>
    <row r="178" spans="1:10" ht="12.95" customHeight="1">
      <c r="A178" s="34">
        <v>176</v>
      </c>
      <c r="B178" s="250" t="s">
        <v>91</v>
      </c>
      <c r="C178" s="102">
        <v>1998</v>
      </c>
      <c r="D178" s="102" t="s">
        <v>398</v>
      </c>
      <c r="E178" s="43" t="str">
        <f t="shared" ca="1" si="6"/>
        <v>M</v>
      </c>
      <c r="F178" s="266">
        <f t="shared" ca="1" si="7"/>
        <v>16</v>
      </c>
      <c r="G178" s="252" t="s">
        <v>323</v>
      </c>
      <c r="H178" s="346"/>
      <c r="I178" s="51"/>
      <c r="J178" s="344">
        <f t="shared" si="8"/>
        <v>0</v>
      </c>
    </row>
    <row r="179" spans="1:10" ht="12.95" customHeight="1">
      <c r="A179" s="34">
        <v>177</v>
      </c>
      <c r="B179" s="23" t="s">
        <v>256</v>
      </c>
      <c r="C179" s="264">
        <v>1965</v>
      </c>
      <c r="D179" s="264" t="s">
        <v>398</v>
      </c>
      <c r="E179" s="43" t="str">
        <f t="shared" ca="1" si="6"/>
        <v>V1</v>
      </c>
      <c r="F179" s="266">
        <f t="shared" ca="1" si="7"/>
        <v>49</v>
      </c>
      <c r="G179" s="12" t="s">
        <v>332</v>
      </c>
      <c r="H179" s="346"/>
      <c r="I179" s="51"/>
      <c r="J179" s="344">
        <f t="shared" si="8"/>
        <v>0</v>
      </c>
    </row>
    <row r="180" spans="1:10" ht="12.95" customHeight="1">
      <c r="A180" s="34">
        <v>178</v>
      </c>
      <c r="B180" s="23" t="s">
        <v>257</v>
      </c>
      <c r="C180" s="264">
        <v>1991</v>
      </c>
      <c r="D180" s="264" t="s">
        <v>399</v>
      </c>
      <c r="E180" s="43" t="str">
        <f t="shared" ca="1" si="6"/>
        <v>Ž</v>
      </c>
      <c r="F180" s="266">
        <f t="shared" ca="1" si="7"/>
        <v>23</v>
      </c>
      <c r="G180" s="12" t="s">
        <v>385</v>
      </c>
      <c r="H180" s="346"/>
      <c r="I180" s="51"/>
      <c r="J180" s="344">
        <f t="shared" si="8"/>
        <v>0</v>
      </c>
    </row>
    <row r="181" spans="1:10" ht="12.95" customHeight="1">
      <c r="A181" s="34">
        <v>179</v>
      </c>
      <c r="B181" s="23" t="s">
        <v>258</v>
      </c>
      <c r="C181" s="264">
        <v>1996</v>
      </c>
      <c r="D181" s="264" t="s">
        <v>398</v>
      </c>
      <c r="E181" s="43" t="str">
        <f t="shared" ca="1" si="6"/>
        <v>M</v>
      </c>
      <c r="F181" s="266">
        <f t="shared" ca="1" si="7"/>
        <v>18</v>
      </c>
      <c r="G181" s="12" t="s">
        <v>358</v>
      </c>
      <c r="H181" s="346"/>
      <c r="I181" s="51"/>
      <c r="J181" s="344">
        <f t="shared" si="8"/>
        <v>0</v>
      </c>
    </row>
    <row r="182" spans="1:10" ht="12.95" customHeight="1">
      <c r="A182" s="34">
        <v>180</v>
      </c>
      <c r="B182" s="23" t="s">
        <v>259</v>
      </c>
      <c r="C182" s="264">
        <v>1993</v>
      </c>
      <c r="D182" s="264" t="s">
        <v>399</v>
      </c>
      <c r="E182" s="43" t="str">
        <f t="shared" ca="1" si="6"/>
        <v>Ž</v>
      </c>
      <c r="F182" s="266">
        <f t="shared" ca="1" si="7"/>
        <v>21</v>
      </c>
      <c r="G182" s="12" t="s">
        <v>334</v>
      </c>
      <c r="H182" s="346"/>
      <c r="I182" s="51"/>
      <c r="J182" s="344">
        <f t="shared" si="8"/>
        <v>0</v>
      </c>
    </row>
    <row r="183" spans="1:10" ht="12.95" customHeight="1">
      <c r="A183" s="34">
        <v>181</v>
      </c>
      <c r="B183" s="23" t="s">
        <v>260</v>
      </c>
      <c r="C183" s="264">
        <v>1975</v>
      </c>
      <c r="D183" s="264" t="s">
        <v>398</v>
      </c>
      <c r="E183" s="43" t="str">
        <f t="shared" ca="1" si="6"/>
        <v>M</v>
      </c>
      <c r="F183" s="266">
        <f t="shared" ca="1" si="7"/>
        <v>39</v>
      </c>
      <c r="G183" s="12" t="s">
        <v>335</v>
      </c>
      <c r="H183" s="346"/>
      <c r="I183" s="51"/>
      <c r="J183" s="344">
        <f t="shared" si="8"/>
        <v>0</v>
      </c>
    </row>
    <row r="184" spans="1:10" ht="12.95" customHeight="1">
      <c r="A184" s="34">
        <v>182</v>
      </c>
      <c r="B184" s="23" t="s">
        <v>261</v>
      </c>
      <c r="C184" s="264">
        <v>1996</v>
      </c>
      <c r="D184" s="264" t="s">
        <v>399</v>
      </c>
      <c r="E184" s="43" t="str">
        <f t="shared" ca="1" si="6"/>
        <v>Ž</v>
      </c>
      <c r="F184" s="266">
        <f t="shared" ca="1" si="7"/>
        <v>18</v>
      </c>
      <c r="G184" s="12" t="s">
        <v>59</v>
      </c>
      <c r="H184" s="346"/>
      <c r="I184" s="51"/>
      <c r="J184" s="344">
        <f t="shared" si="8"/>
        <v>0</v>
      </c>
    </row>
    <row r="185" spans="1:10" ht="12.95" customHeight="1">
      <c r="A185" s="34">
        <v>183</v>
      </c>
      <c r="B185" s="23" t="s">
        <v>262</v>
      </c>
      <c r="C185" s="264">
        <v>1988</v>
      </c>
      <c r="D185" s="264" t="s">
        <v>399</v>
      </c>
      <c r="E185" s="43" t="str">
        <f t="shared" ca="1" si="6"/>
        <v>Ž</v>
      </c>
      <c r="F185" s="266">
        <f t="shared" ca="1" si="7"/>
        <v>26</v>
      </c>
      <c r="G185" s="12" t="s">
        <v>386</v>
      </c>
      <c r="H185" s="346"/>
      <c r="I185" s="51"/>
      <c r="J185" s="344">
        <f t="shared" si="8"/>
        <v>0</v>
      </c>
    </row>
    <row r="186" spans="1:10" ht="12.95" customHeight="1">
      <c r="A186" s="34">
        <v>184</v>
      </c>
      <c r="B186" s="23" t="s">
        <v>263</v>
      </c>
      <c r="C186" s="264">
        <v>1999</v>
      </c>
      <c r="D186" s="264" t="s">
        <v>398</v>
      </c>
      <c r="E186" s="43" t="str">
        <f t="shared" ca="1" si="6"/>
        <v>Žci</v>
      </c>
      <c r="F186" s="266">
        <f t="shared" ca="1" si="7"/>
        <v>15</v>
      </c>
      <c r="G186" s="12" t="s">
        <v>323</v>
      </c>
      <c r="H186" s="346"/>
      <c r="I186" s="51"/>
      <c r="J186" s="344">
        <f t="shared" si="8"/>
        <v>0</v>
      </c>
    </row>
    <row r="187" spans="1:10" ht="12.95" customHeight="1">
      <c r="A187" s="34">
        <v>185</v>
      </c>
      <c r="B187" s="23" t="s">
        <v>264</v>
      </c>
      <c r="C187" s="264">
        <v>1974</v>
      </c>
      <c r="D187" s="264" t="s">
        <v>398</v>
      </c>
      <c r="E187" s="43" t="str">
        <f t="shared" ca="1" si="6"/>
        <v>V1</v>
      </c>
      <c r="F187" s="266">
        <f t="shared" ca="1" si="7"/>
        <v>40</v>
      </c>
      <c r="G187" s="12" t="s">
        <v>386</v>
      </c>
      <c r="H187" s="346"/>
      <c r="I187" s="51"/>
      <c r="J187" s="344">
        <f t="shared" si="8"/>
        <v>0</v>
      </c>
    </row>
    <row r="188" spans="1:10" ht="12.95" customHeight="1">
      <c r="A188" s="34">
        <v>186</v>
      </c>
      <c r="B188" s="23" t="s">
        <v>265</v>
      </c>
      <c r="C188" s="264">
        <v>1975</v>
      </c>
      <c r="D188" s="264" t="s">
        <v>398</v>
      </c>
      <c r="E188" s="43" t="str">
        <f t="shared" ca="1" si="6"/>
        <v>M</v>
      </c>
      <c r="F188" s="266">
        <f t="shared" ca="1" si="7"/>
        <v>39</v>
      </c>
      <c r="G188" s="12" t="s">
        <v>331</v>
      </c>
      <c r="H188" s="346"/>
      <c r="I188" s="51"/>
      <c r="J188" s="344">
        <f t="shared" si="8"/>
        <v>0</v>
      </c>
    </row>
    <row r="189" spans="1:10" ht="12.95" customHeight="1">
      <c r="A189" s="34">
        <v>187</v>
      </c>
      <c r="B189" s="23" t="s">
        <v>266</v>
      </c>
      <c r="C189" s="264">
        <v>1974</v>
      </c>
      <c r="D189" s="264" t="s">
        <v>399</v>
      </c>
      <c r="E189" s="43" t="str">
        <f t="shared" ca="1" si="6"/>
        <v>ŽV</v>
      </c>
      <c r="F189" s="266">
        <f t="shared" ca="1" si="7"/>
        <v>40</v>
      </c>
      <c r="G189" s="12" t="s">
        <v>323</v>
      </c>
      <c r="H189" s="346"/>
      <c r="I189" s="51"/>
      <c r="J189" s="344">
        <f t="shared" si="8"/>
        <v>0</v>
      </c>
    </row>
    <row r="190" spans="1:10" ht="12.95" customHeight="1">
      <c r="A190" s="34">
        <v>188</v>
      </c>
      <c r="B190" s="23" t="s">
        <v>267</v>
      </c>
      <c r="C190" s="264">
        <v>2000</v>
      </c>
      <c r="D190" s="264" t="s">
        <v>398</v>
      </c>
      <c r="E190" s="43" t="str">
        <f t="shared" ca="1" si="6"/>
        <v>Žci</v>
      </c>
      <c r="F190" s="266">
        <f t="shared" ca="1" si="7"/>
        <v>14</v>
      </c>
      <c r="G190" s="12" t="s">
        <v>372</v>
      </c>
      <c r="H190" s="346"/>
      <c r="I190" s="51"/>
      <c r="J190" s="344">
        <f t="shared" si="8"/>
        <v>0</v>
      </c>
    </row>
    <row r="191" spans="1:10" ht="12.95" customHeight="1">
      <c r="A191" s="34">
        <v>189</v>
      </c>
      <c r="B191" s="23" t="s">
        <v>268</v>
      </c>
      <c r="C191" s="264">
        <v>1980</v>
      </c>
      <c r="D191" s="264" t="s">
        <v>398</v>
      </c>
      <c r="E191" s="43" t="str">
        <f t="shared" ca="1" si="6"/>
        <v>M</v>
      </c>
      <c r="F191" s="266">
        <f t="shared" ca="1" si="7"/>
        <v>34</v>
      </c>
      <c r="G191" s="12" t="s">
        <v>354</v>
      </c>
      <c r="H191" s="346"/>
      <c r="I191" s="51"/>
      <c r="J191" s="344">
        <f t="shared" si="8"/>
        <v>0</v>
      </c>
    </row>
    <row r="192" spans="1:10" ht="12.95" customHeight="1">
      <c r="A192" s="34">
        <v>190</v>
      </c>
      <c r="B192" s="23" t="s">
        <v>269</v>
      </c>
      <c r="C192" s="264">
        <v>1991</v>
      </c>
      <c r="D192" s="264" t="s">
        <v>398</v>
      </c>
      <c r="E192" s="43" t="str">
        <f t="shared" ca="1" si="6"/>
        <v>M</v>
      </c>
      <c r="F192" s="266">
        <f t="shared" ca="1" si="7"/>
        <v>23</v>
      </c>
      <c r="G192" s="12" t="s">
        <v>366</v>
      </c>
      <c r="H192" s="346"/>
      <c r="I192" s="51"/>
      <c r="J192" s="344">
        <f t="shared" si="8"/>
        <v>0</v>
      </c>
    </row>
    <row r="193" spans="1:10" ht="12.95" customHeight="1">
      <c r="A193" s="34">
        <v>191</v>
      </c>
      <c r="B193" s="250" t="s">
        <v>89</v>
      </c>
      <c r="C193" s="102">
        <v>1970</v>
      </c>
      <c r="D193" s="102" t="s">
        <v>398</v>
      </c>
      <c r="E193" s="43" t="str">
        <f t="shared" ca="1" si="6"/>
        <v>V1</v>
      </c>
      <c r="F193" s="266">
        <f t="shared" ca="1" si="7"/>
        <v>44</v>
      </c>
      <c r="G193" s="252" t="s">
        <v>332</v>
      </c>
      <c r="H193" s="346"/>
      <c r="I193" s="51"/>
      <c r="J193" s="344">
        <f t="shared" si="8"/>
        <v>0</v>
      </c>
    </row>
    <row r="194" spans="1:10" ht="12.95" customHeight="1">
      <c r="A194" s="34">
        <v>192</v>
      </c>
      <c r="B194" s="23" t="s">
        <v>270</v>
      </c>
      <c r="C194" s="264">
        <v>1968</v>
      </c>
      <c r="D194" s="264" t="s">
        <v>398</v>
      </c>
      <c r="E194" s="43" t="str">
        <f t="shared" ca="1" si="6"/>
        <v>V1</v>
      </c>
      <c r="F194" s="266">
        <f t="shared" ca="1" si="7"/>
        <v>46</v>
      </c>
      <c r="G194" s="12" t="s">
        <v>329</v>
      </c>
      <c r="H194" s="346"/>
      <c r="I194" s="51"/>
      <c r="J194" s="344">
        <f t="shared" si="8"/>
        <v>0</v>
      </c>
    </row>
    <row r="195" spans="1:10" ht="12.95" customHeight="1">
      <c r="A195" s="34">
        <v>193</v>
      </c>
      <c r="B195" s="23" t="s">
        <v>271</v>
      </c>
      <c r="C195" s="264">
        <v>1987</v>
      </c>
      <c r="D195" s="264" t="s">
        <v>399</v>
      </c>
      <c r="E195" s="43" t="str">
        <f t="shared" ref="E195:E258" ca="1" si="9">IF(AND(F195&lt;=39,F195&gt;=16,D195="M"),"M",IF(AND(F195&lt;=49,F195&gt;=40,D195="M"),"V1",IF(AND(F195&lt;=59,F195&gt;=50,D195="M"),"V2",IF(AND(F195&gt;=60,D195="M"),"V3",IF(AND(F195&lt;=34,F195&gt;=16,D195="Ž"),"Ž",IF(AND(F195&gt;=35,D195="Ž"),"ŽV",IF(AND(F195&lt;=15,F195&gt;=14,D195="M"),"Žci",IF(AND(F195&lt;=15,F195&gt;=14,D195="Ž"),"Žky"))))))))</f>
        <v>Ž</v>
      </c>
      <c r="F195" s="266">
        <f t="shared" ref="F195:F258" ca="1" si="10">(YEAR(TODAY())-C195)</f>
        <v>27</v>
      </c>
      <c r="G195" s="12" t="s">
        <v>327</v>
      </c>
      <c r="H195" s="346"/>
      <c r="I195" s="51"/>
      <c r="J195" s="344">
        <f t="shared" si="8"/>
        <v>0</v>
      </c>
    </row>
    <row r="196" spans="1:10" ht="12.95" customHeight="1">
      <c r="A196" s="34">
        <v>194</v>
      </c>
      <c r="B196" s="23" t="s">
        <v>272</v>
      </c>
      <c r="C196" s="264">
        <v>1973</v>
      </c>
      <c r="D196" s="264" t="s">
        <v>399</v>
      </c>
      <c r="E196" s="43" t="str">
        <f t="shared" ca="1" si="9"/>
        <v>ŽV</v>
      </c>
      <c r="F196" s="266">
        <f t="shared" ca="1" si="10"/>
        <v>41</v>
      </c>
      <c r="G196" s="12" t="s">
        <v>341</v>
      </c>
      <c r="H196" s="346"/>
      <c r="I196" s="51"/>
      <c r="J196" s="344">
        <f t="shared" si="8"/>
        <v>0</v>
      </c>
    </row>
    <row r="197" spans="1:10" ht="12.95" customHeight="1">
      <c r="A197" s="34">
        <v>195</v>
      </c>
      <c r="B197" s="23" t="s">
        <v>273</v>
      </c>
      <c r="C197" s="264">
        <v>1969</v>
      </c>
      <c r="D197" s="264" t="s">
        <v>398</v>
      </c>
      <c r="E197" s="43" t="str">
        <f t="shared" ca="1" si="9"/>
        <v>V1</v>
      </c>
      <c r="F197" s="266">
        <f t="shared" ca="1" si="10"/>
        <v>45</v>
      </c>
      <c r="G197" s="12" t="s">
        <v>332</v>
      </c>
      <c r="H197" s="346"/>
      <c r="I197" s="51"/>
      <c r="J197" s="344">
        <f t="shared" ref="J197:J260" si="11">H197/6.2</f>
        <v>0</v>
      </c>
    </row>
    <row r="198" spans="1:10" ht="12.95" customHeight="1">
      <c r="A198" s="34">
        <v>196</v>
      </c>
      <c r="B198" s="23" t="s">
        <v>274</v>
      </c>
      <c r="C198" s="264">
        <v>1972</v>
      </c>
      <c r="D198" s="264" t="s">
        <v>398</v>
      </c>
      <c r="E198" s="43" t="str">
        <f t="shared" ca="1" si="9"/>
        <v>V1</v>
      </c>
      <c r="F198" s="266">
        <f t="shared" ca="1" si="10"/>
        <v>42</v>
      </c>
      <c r="G198" s="12" t="s">
        <v>387</v>
      </c>
      <c r="H198" s="346"/>
      <c r="I198" s="51"/>
      <c r="J198" s="344">
        <f t="shared" si="11"/>
        <v>0</v>
      </c>
    </row>
    <row r="199" spans="1:10" ht="12.95" customHeight="1">
      <c r="A199" s="34">
        <v>197</v>
      </c>
      <c r="B199" s="23" t="s">
        <v>26</v>
      </c>
      <c r="C199" s="264">
        <v>1967</v>
      </c>
      <c r="D199" s="264" t="s">
        <v>398</v>
      </c>
      <c r="E199" s="43" t="str">
        <f t="shared" ca="1" si="9"/>
        <v>V1</v>
      </c>
      <c r="F199" s="266">
        <f t="shared" ca="1" si="10"/>
        <v>47</v>
      </c>
      <c r="G199" s="12" t="s">
        <v>356</v>
      </c>
      <c r="H199" s="346"/>
      <c r="I199" s="51"/>
      <c r="J199" s="344">
        <f t="shared" si="11"/>
        <v>0</v>
      </c>
    </row>
    <row r="200" spans="1:10" ht="12.95" customHeight="1">
      <c r="A200" s="34">
        <v>198</v>
      </c>
      <c r="B200" s="100" t="s">
        <v>104</v>
      </c>
      <c r="C200" s="102">
        <v>1976</v>
      </c>
      <c r="D200" s="102" t="s">
        <v>398</v>
      </c>
      <c r="E200" s="43" t="str">
        <f t="shared" ca="1" si="9"/>
        <v>M</v>
      </c>
      <c r="F200" s="266">
        <f t="shared" ca="1" si="10"/>
        <v>38</v>
      </c>
      <c r="G200" s="252" t="s">
        <v>322</v>
      </c>
      <c r="H200" s="346"/>
      <c r="I200" s="51"/>
      <c r="J200" s="344">
        <f t="shared" si="11"/>
        <v>0</v>
      </c>
    </row>
    <row r="201" spans="1:10" ht="12.95" customHeight="1">
      <c r="A201" s="34">
        <v>199</v>
      </c>
      <c r="B201" s="23" t="s">
        <v>48</v>
      </c>
      <c r="C201" s="264">
        <v>1962</v>
      </c>
      <c r="D201" s="264" t="s">
        <v>398</v>
      </c>
      <c r="E201" s="43" t="str">
        <f t="shared" ca="1" si="9"/>
        <v>V2</v>
      </c>
      <c r="F201" s="266">
        <f t="shared" ca="1" si="10"/>
        <v>52</v>
      </c>
      <c r="G201" s="12" t="s">
        <v>49</v>
      </c>
      <c r="H201" s="346"/>
      <c r="I201" s="51"/>
      <c r="J201" s="344">
        <f t="shared" si="11"/>
        <v>0</v>
      </c>
    </row>
    <row r="202" spans="1:10" ht="12.95" customHeight="1">
      <c r="A202" s="34">
        <v>200</v>
      </c>
      <c r="B202" s="250" t="s">
        <v>72</v>
      </c>
      <c r="C202" s="102">
        <v>1977</v>
      </c>
      <c r="D202" s="102" t="s">
        <v>398</v>
      </c>
      <c r="E202" s="43" t="str">
        <f t="shared" ca="1" si="9"/>
        <v>M</v>
      </c>
      <c r="F202" s="266">
        <f t="shared" ca="1" si="10"/>
        <v>37</v>
      </c>
      <c r="G202" s="252" t="s">
        <v>322</v>
      </c>
      <c r="H202" s="346"/>
      <c r="I202" s="51"/>
      <c r="J202" s="344">
        <f t="shared" si="11"/>
        <v>0</v>
      </c>
    </row>
    <row r="203" spans="1:10" ht="12.95" customHeight="1">
      <c r="A203" s="34">
        <v>201</v>
      </c>
      <c r="B203" s="23" t="s">
        <v>275</v>
      </c>
      <c r="C203" s="264">
        <v>1971</v>
      </c>
      <c r="D203" s="264" t="s">
        <v>398</v>
      </c>
      <c r="E203" s="43" t="str">
        <f t="shared" ca="1" si="9"/>
        <v>V1</v>
      </c>
      <c r="F203" s="266">
        <f t="shared" ca="1" si="10"/>
        <v>43</v>
      </c>
      <c r="G203" s="12" t="s">
        <v>334</v>
      </c>
      <c r="H203" s="346"/>
      <c r="I203" s="51"/>
      <c r="J203" s="344">
        <f t="shared" si="11"/>
        <v>0</v>
      </c>
    </row>
    <row r="204" spans="1:10" ht="12.95" customHeight="1">
      <c r="A204" s="34">
        <v>202</v>
      </c>
      <c r="B204" s="23" t="s">
        <v>276</v>
      </c>
      <c r="C204" s="264">
        <v>1971</v>
      </c>
      <c r="D204" s="264" t="s">
        <v>399</v>
      </c>
      <c r="E204" s="43" t="str">
        <f t="shared" ca="1" si="9"/>
        <v>ŽV</v>
      </c>
      <c r="F204" s="266">
        <f t="shared" ca="1" si="10"/>
        <v>43</v>
      </c>
      <c r="G204" s="12" t="s">
        <v>370</v>
      </c>
      <c r="H204" s="346"/>
      <c r="I204" s="51"/>
      <c r="J204" s="344">
        <f t="shared" si="11"/>
        <v>0</v>
      </c>
    </row>
    <row r="205" spans="1:10" ht="12.95" customHeight="1">
      <c r="A205" s="34">
        <v>203</v>
      </c>
      <c r="B205" s="23" t="s">
        <v>277</v>
      </c>
      <c r="C205" s="264">
        <v>1974</v>
      </c>
      <c r="D205" s="264" t="s">
        <v>398</v>
      </c>
      <c r="E205" s="43" t="str">
        <f t="shared" ca="1" si="9"/>
        <v>V1</v>
      </c>
      <c r="F205" s="266">
        <f t="shared" ca="1" si="10"/>
        <v>40</v>
      </c>
      <c r="G205" s="12" t="s">
        <v>327</v>
      </c>
      <c r="H205" s="346"/>
      <c r="I205" s="51"/>
      <c r="J205" s="344">
        <f t="shared" si="11"/>
        <v>0</v>
      </c>
    </row>
    <row r="206" spans="1:10" ht="12.95" customHeight="1">
      <c r="A206" s="34">
        <v>204</v>
      </c>
      <c r="B206" s="23" t="s">
        <v>278</v>
      </c>
      <c r="C206" s="264">
        <v>1997</v>
      </c>
      <c r="D206" s="264" t="s">
        <v>398</v>
      </c>
      <c r="E206" s="43" t="str">
        <f t="shared" ca="1" si="9"/>
        <v>M</v>
      </c>
      <c r="F206" s="266">
        <f t="shared" ca="1" si="10"/>
        <v>17</v>
      </c>
      <c r="G206" s="12" t="s">
        <v>323</v>
      </c>
      <c r="H206" s="346"/>
      <c r="I206" s="51"/>
      <c r="J206" s="344">
        <f t="shared" si="11"/>
        <v>0</v>
      </c>
    </row>
    <row r="207" spans="1:10" ht="12.95" customHeight="1">
      <c r="A207" s="34">
        <v>205</v>
      </c>
      <c r="B207" s="23" t="s">
        <v>141</v>
      </c>
      <c r="C207" s="264">
        <v>1990</v>
      </c>
      <c r="D207" s="264" t="s">
        <v>398</v>
      </c>
      <c r="E207" s="43" t="str">
        <f t="shared" ca="1" si="9"/>
        <v>M</v>
      </c>
      <c r="F207" s="266">
        <f t="shared" ca="1" si="10"/>
        <v>24</v>
      </c>
      <c r="G207" s="12" t="s">
        <v>334</v>
      </c>
      <c r="H207" s="346"/>
      <c r="I207" s="51"/>
      <c r="J207" s="344">
        <f t="shared" si="11"/>
        <v>0</v>
      </c>
    </row>
    <row r="208" spans="1:10" ht="12.95" customHeight="1">
      <c r="A208" s="34">
        <v>206</v>
      </c>
      <c r="B208" s="23" t="s">
        <v>279</v>
      </c>
      <c r="C208" s="264">
        <v>1954</v>
      </c>
      <c r="D208" s="264" t="s">
        <v>399</v>
      </c>
      <c r="E208" s="43" t="str">
        <f t="shared" ca="1" si="9"/>
        <v>ŽV</v>
      </c>
      <c r="F208" s="266">
        <f t="shared" ca="1" si="10"/>
        <v>60</v>
      </c>
      <c r="G208" s="12" t="s">
        <v>321</v>
      </c>
      <c r="H208" s="346"/>
      <c r="I208" s="51"/>
      <c r="J208" s="344">
        <f t="shared" si="11"/>
        <v>0</v>
      </c>
    </row>
    <row r="209" spans="1:10" ht="12.95" customHeight="1">
      <c r="A209" s="34">
        <v>207</v>
      </c>
      <c r="B209" s="100" t="s">
        <v>105</v>
      </c>
      <c r="C209" s="102">
        <v>1974</v>
      </c>
      <c r="D209" s="102" t="s">
        <v>398</v>
      </c>
      <c r="E209" s="43" t="str">
        <f t="shared" ca="1" si="9"/>
        <v>V1</v>
      </c>
      <c r="F209" s="266">
        <f t="shared" ca="1" si="10"/>
        <v>40</v>
      </c>
      <c r="G209" s="253" t="s">
        <v>321</v>
      </c>
      <c r="H209" s="346"/>
      <c r="I209" s="51"/>
      <c r="J209" s="344">
        <f t="shared" si="11"/>
        <v>0</v>
      </c>
    </row>
    <row r="210" spans="1:10" ht="12.95" customHeight="1">
      <c r="A210" s="34">
        <v>208</v>
      </c>
      <c r="B210" s="23" t="s">
        <v>280</v>
      </c>
      <c r="C210" s="264">
        <v>1976</v>
      </c>
      <c r="D210" s="264" t="s">
        <v>398</v>
      </c>
      <c r="E210" s="43" t="str">
        <f t="shared" ca="1" si="9"/>
        <v>M</v>
      </c>
      <c r="F210" s="266">
        <f t="shared" ca="1" si="10"/>
        <v>38</v>
      </c>
      <c r="G210" s="12" t="s">
        <v>327</v>
      </c>
      <c r="H210" s="346"/>
      <c r="I210" s="51"/>
      <c r="J210" s="344">
        <f t="shared" si="11"/>
        <v>0</v>
      </c>
    </row>
    <row r="211" spans="1:10" ht="12.95" customHeight="1">
      <c r="A211" s="34">
        <v>209</v>
      </c>
      <c r="B211" s="23" t="s">
        <v>281</v>
      </c>
      <c r="C211" s="264">
        <v>1971</v>
      </c>
      <c r="D211" s="264" t="s">
        <v>398</v>
      </c>
      <c r="E211" s="43" t="str">
        <f t="shared" ca="1" si="9"/>
        <v>V1</v>
      </c>
      <c r="F211" s="266">
        <f t="shared" ca="1" si="10"/>
        <v>43</v>
      </c>
      <c r="G211" s="12" t="s">
        <v>388</v>
      </c>
      <c r="H211" s="346"/>
      <c r="I211" s="51"/>
      <c r="J211" s="344">
        <f t="shared" si="11"/>
        <v>0</v>
      </c>
    </row>
    <row r="212" spans="1:10" ht="12.95" customHeight="1">
      <c r="A212" s="34">
        <v>210</v>
      </c>
      <c r="B212" s="23" t="s">
        <v>282</v>
      </c>
      <c r="C212" s="264">
        <v>1991</v>
      </c>
      <c r="D212" s="264" t="s">
        <v>398</v>
      </c>
      <c r="E212" s="43" t="str">
        <f t="shared" ca="1" si="9"/>
        <v>M</v>
      </c>
      <c r="F212" s="266">
        <f t="shared" ca="1" si="10"/>
        <v>23</v>
      </c>
      <c r="G212" s="12" t="s">
        <v>358</v>
      </c>
      <c r="H212" s="346"/>
      <c r="I212" s="51"/>
      <c r="J212" s="344">
        <f t="shared" si="11"/>
        <v>0</v>
      </c>
    </row>
    <row r="213" spans="1:10" ht="12.95" customHeight="1">
      <c r="A213" s="34">
        <v>211</v>
      </c>
      <c r="B213" s="23" t="s">
        <v>58</v>
      </c>
      <c r="C213" s="264">
        <v>1949</v>
      </c>
      <c r="D213" s="264" t="s">
        <v>398</v>
      </c>
      <c r="E213" s="43" t="str">
        <f t="shared" ca="1" si="9"/>
        <v>V3</v>
      </c>
      <c r="F213" s="266">
        <f t="shared" ca="1" si="10"/>
        <v>65</v>
      </c>
      <c r="G213" s="12" t="s">
        <v>332</v>
      </c>
      <c r="H213" s="346"/>
      <c r="I213" s="51"/>
      <c r="J213" s="344">
        <f t="shared" si="11"/>
        <v>0</v>
      </c>
    </row>
    <row r="214" spans="1:10" ht="12.95" customHeight="1">
      <c r="A214" s="34">
        <v>212</v>
      </c>
      <c r="B214" s="23" t="s">
        <v>283</v>
      </c>
      <c r="C214" s="264">
        <v>1996</v>
      </c>
      <c r="D214" s="264" t="s">
        <v>399</v>
      </c>
      <c r="E214" s="43" t="str">
        <f t="shared" ca="1" si="9"/>
        <v>Ž</v>
      </c>
      <c r="F214" s="266">
        <f t="shared" ca="1" si="10"/>
        <v>18</v>
      </c>
      <c r="G214" s="12" t="s">
        <v>59</v>
      </c>
      <c r="H214" s="346"/>
      <c r="I214" s="51"/>
      <c r="J214" s="344">
        <f t="shared" si="11"/>
        <v>0</v>
      </c>
    </row>
    <row r="215" spans="1:10" ht="12.95" customHeight="1">
      <c r="A215" s="34">
        <v>213</v>
      </c>
      <c r="B215" s="1" t="s">
        <v>86</v>
      </c>
      <c r="C215" s="265">
        <v>1973</v>
      </c>
      <c r="D215" s="265" t="s">
        <v>399</v>
      </c>
      <c r="E215" s="43" t="str">
        <f t="shared" ca="1" si="9"/>
        <v>ŽV</v>
      </c>
      <c r="F215" s="266">
        <f t="shared" ca="1" si="10"/>
        <v>41</v>
      </c>
      <c r="G215" s="254" t="s">
        <v>323</v>
      </c>
      <c r="H215" s="346"/>
      <c r="I215" s="51"/>
      <c r="J215" s="344">
        <f t="shared" si="11"/>
        <v>0</v>
      </c>
    </row>
    <row r="216" spans="1:10" ht="12.95" customHeight="1">
      <c r="A216" s="34">
        <v>214</v>
      </c>
      <c r="B216" s="1" t="s">
        <v>95</v>
      </c>
      <c r="C216" s="265">
        <v>1998</v>
      </c>
      <c r="D216" s="265" t="s">
        <v>398</v>
      </c>
      <c r="E216" s="43" t="str">
        <f t="shared" ca="1" si="9"/>
        <v>M</v>
      </c>
      <c r="F216" s="266">
        <f t="shared" ca="1" si="10"/>
        <v>16</v>
      </c>
      <c r="G216" s="254" t="s">
        <v>323</v>
      </c>
      <c r="H216" s="346"/>
      <c r="I216" s="51"/>
      <c r="J216" s="344">
        <f t="shared" si="11"/>
        <v>0</v>
      </c>
    </row>
    <row r="217" spans="1:10" ht="12.95" customHeight="1">
      <c r="A217" s="34">
        <v>215</v>
      </c>
      <c r="B217" s="100" t="s">
        <v>117</v>
      </c>
      <c r="C217" s="102">
        <v>1996</v>
      </c>
      <c r="D217" s="102" t="s">
        <v>398</v>
      </c>
      <c r="E217" s="43" t="str">
        <f t="shared" ca="1" si="9"/>
        <v>M</v>
      </c>
      <c r="F217" s="266">
        <f t="shared" ca="1" si="10"/>
        <v>18</v>
      </c>
      <c r="G217" s="252" t="s">
        <v>334</v>
      </c>
      <c r="H217" s="346"/>
      <c r="I217" s="51"/>
      <c r="J217" s="344">
        <f t="shared" si="11"/>
        <v>0</v>
      </c>
    </row>
    <row r="218" spans="1:10" ht="12.95" customHeight="1">
      <c r="A218" s="34">
        <v>216</v>
      </c>
      <c r="B218" s="23" t="s">
        <v>126</v>
      </c>
      <c r="C218" s="264">
        <v>1965</v>
      </c>
      <c r="D218" s="264" t="s">
        <v>398</v>
      </c>
      <c r="E218" s="43" t="str">
        <f t="shared" ca="1" si="9"/>
        <v>V1</v>
      </c>
      <c r="F218" s="266">
        <f t="shared" ca="1" si="10"/>
        <v>49</v>
      </c>
      <c r="G218" s="12" t="s">
        <v>331</v>
      </c>
      <c r="H218" s="346"/>
      <c r="I218" s="51"/>
      <c r="J218" s="344">
        <f t="shared" si="11"/>
        <v>0</v>
      </c>
    </row>
    <row r="219" spans="1:10" ht="12.95" customHeight="1">
      <c r="A219" s="34">
        <v>217</v>
      </c>
      <c r="B219" s="100" t="s">
        <v>74</v>
      </c>
      <c r="C219" s="102">
        <v>1972</v>
      </c>
      <c r="D219" s="102" t="s">
        <v>398</v>
      </c>
      <c r="E219" s="43" t="str">
        <f t="shared" ca="1" si="9"/>
        <v>V1</v>
      </c>
      <c r="F219" s="266">
        <f t="shared" ca="1" si="10"/>
        <v>42</v>
      </c>
      <c r="G219" s="252" t="s">
        <v>324</v>
      </c>
      <c r="H219" s="346"/>
      <c r="I219" s="51"/>
      <c r="J219" s="344">
        <f t="shared" si="11"/>
        <v>0</v>
      </c>
    </row>
    <row r="220" spans="1:10" ht="12.95" customHeight="1">
      <c r="A220" s="34">
        <v>218</v>
      </c>
      <c r="B220" s="23" t="s">
        <v>284</v>
      </c>
      <c r="C220" s="264">
        <v>1979</v>
      </c>
      <c r="D220" s="264" t="s">
        <v>398</v>
      </c>
      <c r="E220" s="43" t="str">
        <f t="shared" ca="1" si="9"/>
        <v>M</v>
      </c>
      <c r="F220" s="266">
        <f t="shared" ca="1" si="10"/>
        <v>35</v>
      </c>
      <c r="G220" s="12" t="s">
        <v>330</v>
      </c>
      <c r="H220" s="346"/>
      <c r="I220" s="51"/>
      <c r="J220" s="344">
        <f t="shared" si="11"/>
        <v>0</v>
      </c>
    </row>
    <row r="221" spans="1:10" ht="12.95" customHeight="1">
      <c r="A221" s="34">
        <v>219</v>
      </c>
      <c r="B221" s="23" t="s">
        <v>285</v>
      </c>
      <c r="C221" s="264">
        <v>1971</v>
      </c>
      <c r="D221" s="264" t="s">
        <v>398</v>
      </c>
      <c r="E221" s="43" t="str">
        <f t="shared" ca="1" si="9"/>
        <v>V1</v>
      </c>
      <c r="F221" s="266">
        <f t="shared" ca="1" si="10"/>
        <v>43</v>
      </c>
      <c r="G221" s="12" t="s">
        <v>363</v>
      </c>
      <c r="H221" s="346"/>
      <c r="I221" s="51"/>
      <c r="J221" s="344">
        <f t="shared" si="11"/>
        <v>0</v>
      </c>
    </row>
    <row r="222" spans="1:10" ht="12.95" customHeight="1">
      <c r="A222" s="34">
        <v>220</v>
      </c>
      <c r="B222" s="23" t="s">
        <v>286</v>
      </c>
      <c r="C222" s="264">
        <v>2000</v>
      </c>
      <c r="D222" s="264" t="s">
        <v>398</v>
      </c>
      <c r="E222" s="43" t="str">
        <f t="shared" ca="1" si="9"/>
        <v>Žci</v>
      </c>
      <c r="F222" s="266">
        <f t="shared" ca="1" si="10"/>
        <v>14</v>
      </c>
      <c r="G222" s="12" t="s">
        <v>334</v>
      </c>
      <c r="H222" s="346"/>
      <c r="I222" s="51"/>
      <c r="J222" s="344">
        <f t="shared" si="11"/>
        <v>0</v>
      </c>
    </row>
    <row r="223" spans="1:10" ht="12.95" customHeight="1">
      <c r="A223" s="34">
        <v>221</v>
      </c>
      <c r="B223" s="23" t="s">
        <v>287</v>
      </c>
      <c r="C223" s="264">
        <v>2000</v>
      </c>
      <c r="D223" s="264" t="s">
        <v>398</v>
      </c>
      <c r="E223" s="43" t="str">
        <f t="shared" ca="1" si="9"/>
        <v>Žci</v>
      </c>
      <c r="F223" s="266">
        <f t="shared" ca="1" si="10"/>
        <v>14</v>
      </c>
      <c r="G223" s="12" t="s">
        <v>334</v>
      </c>
      <c r="H223" s="346"/>
      <c r="I223" s="51"/>
      <c r="J223" s="344">
        <f t="shared" si="11"/>
        <v>0</v>
      </c>
    </row>
    <row r="224" spans="1:10" ht="12.95" customHeight="1">
      <c r="A224" s="34">
        <v>222</v>
      </c>
      <c r="B224" s="1" t="s">
        <v>100</v>
      </c>
      <c r="C224" s="265">
        <v>1979</v>
      </c>
      <c r="D224" s="265" t="s">
        <v>399</v>
      </c>
      <c r="E224" s="43" t="str">
        <f t="shared" ca="1" si="9"/>
        <v>ŽV</v>
      </c>
      <c r="F224" s="266">
        <f t="shared" ca="1" si="10"/>
        <v>35</v>
      </c>
      <c r="G224" s="254" t="s">
        <v>321</v>
      </c>
      <c r="H224" s="346"/>
      <c r="I224" s="51"/>
      <c r="J224" s="344">
        <f t="shared" si="11"/>
        <v>0</v>
      </c>
    </row>
    <row r="225" spans="1:10" ht="12.95" customHeight="1">
      <c r="A225" s="34">
        <v>223</v>
      </c>
      <c r="B225" s="23" t="s">
        <v>288</v>
      </c>
      <c r="C225" s="264">
        <v>1994</v>
      </c>
      <c r="D225" s="264" t="s">
        <v>398</v>
      </c>
      <c r="E225" s="43" t="str">
        <f t="shared" ca="1" si="9"/>
        <v>M</v>
      </c>
      <c r="F225" s="266">
        <f t="shared" ca="1" si="10"/>
        <v>20</v>
      </c>
      <c r="G225" s="12" t="s">
        <v>349</v>
      </c>
      <c r="H225" s="346"/>
      <c r="I225" s="51"/>
      <c r="J225" s="344">
        <f t="shared" si="11"/>
        <v>0</v>
      </c>
    </row>
    <row r="226" spans="1:10" ht="12.95" customHeight="1">
      <c r="A226" s="34">
        <v>224</v>
      </c>
      <c r="B226" s="23" t="s">
        <v>56</v>
      </c>
      <c r="C226" s="264">
        <v>1969</v>
      </c>
      <c r="D226" s="264" t="s">
        <v>398</v>
      </c>
      <c r="E226" s="43" t="str">
        <f t="shared" ca="1" si="9"/>
        <v>V1</v>
      </c>
      <c r="F226" s="266">
        <f t="shared" ca="1" si="10"/>
        <v>45</v>
      </c>
      <c r="G226" s="12" t="s">
        <v>389</v>
      </c>
      <c r="H226" s="346"/>
      <c r="I226" s="51"/>
      <c r="J226" s="344">
        <f t="shared" si="11"/>
        <v>0</v>
      </c>
    </row>
    <row r="227" spans="1:10" ht="12.95" customHeight="1">
      <c r="A227" s="34">
        <v>225</v>
      </c>
      <c r="B227" s="23" t="s">
        <v>289</v>
      </c>
      <c r="C227" s="264">
        <v>1972</v>
      </c>
      <c r="D227" s="264" t="s">
        <v>398</v>
      </c>
      <c r="E227" s="43" t="str">
        <f t="shared" ca="1" si="9"/>
        <v>V1</v>
      </c>
      <c r="F227" s="266">
        <f t="shared" ca="1" si="10"/>
        <v>42</v>
      </c>
      <c r="G227" s="12" t="s">
        <v>351</v>
      </c>
      <c r="H227" s="346"/>
      <c r="I227" s="51"/>
      <c r="J227" s="344">
        <f t="shared" si="11"/>
        <v>0</v>
      </c>
    </row>
    <row r="228" spans="1:10" ht="12.95" customHeight="1">
      <c r="A228" s="34">
        <v>226</v>
      </c>
      <c r="B228" s="23" t="s">
        <v>290</v>
      </c>
      <c r="C228" s="264">
        <v>1964</v>
      </c>
      <c r="D228" s="264" t="s">
        <v>399</v>
      </c>
      <c r="E228" s="43" t="str">
        <f t="shared" ca="1" si="9"/>
        <v>ŽV</v>
      </c>
      <c r="F228" s="266">
        <f t="shared" ca="1" si="10"/>
        <v>50</v>
      </c>
      <c r="G228" s="12" t="s">
        <v>319</v>
      </c>
      <c r="H228" s="346"/>
      <c r="I228" s="51"/>
      <c r="J228" s="344">
        <f t="shared" si="11"/>
        <v>0</v>
      </c>
    </row>
    <row r="229" spans="1:10" ht="12.95" customHeight="1">
      <c r="A229" s="34">
        <v>227</v>
      </c>
      <c r="B229" s="23" t="s">
        <v>291</v>
      </c>
      <c r="C229" s="264">
        <v>1975</v>
      </c>
      <c r="D229" s="264" t="s">
        <v>399</v>
      </c>
      <c r="E229" s="43" t="str">
        <f t="shared" ca="1" si="9"/>
        <v>ŽV</v>
      </c>
      <c r="F229" s="266">
        <f t="shared" ca="1" si="10"/>
        <v>39</v>
      </c>
      <c r="G229" s="12" t="s">
        <v>390</v>
      </c>
      <c r="H229" s="346"/>
      <c r="I229" s="51"/>
      <c r="J229" s="344">
        <f t="shared" si="11"/>
        <v>0</v>
      </c>
    </row>
    <row r="230" spans="1:10" ht="12.95" customHeight="1">
      <c r="A230" s="34">
        <v>228</v>
      </c>
      <c r="B230" s="23" t="s">
        <v>55</v>
      </c>
      <c r="C230" s="264">
        <v>1992</v>
      </c>
      <c r="D230" s="264" t="s">
        <v>398</v>
      </c>
      <c r="E230" s="43" t="str">
        <f t="shared" ca="1" si="9"/>
        <v>M</v>
      </c>
      <c r="F230" s="266">
        <f t="shared" ca="1" si="10"/>
        <v>22</v>
      </c>
      <c r="G230" s="12" t="s">
        <v>65</v>
      </c>
      <c r="H230" s="346"/>
      <c r="I230" s="51"/>
      <c r="J230" s="344">
        <f t="shared" si="11"/>
        <v>0</v>
      </c>
    </row>
    <row r="231" spans="1:10" ht="12.95" customHeight="1">
      <c r="A231" s="34">
        <v>229</v>
      </c>
      <c r="B231" s="23" t="s">
        <v>292</v>
      </c>
      <c r="C231" s="264">
        <v>1995</v>
      </c>
      <c r="D231" s="264" t="s">
        <v>398</v>
      </c>
      <c r="E231" s="43" t="str">
        <f t="shared" ca="1" si="9"/>
        <v>M</v>
      </c>
      <c r="F231" s="266">
        <f t="shared" ca="1" si="10"/>
        <v>19</v>
      </c>
      <c r="G231" s="12" t="s">
        <v>319</v>
      </c>
      <c r="H231" s="346"/>
      <c r="I231" s="51"/>
      <c r="J231" s="344">
        <f t="shared" si="11"/>
        <v>0</v>
      </c>
    </row>
    <row r="232" spans="1:10" ht="12.95" customHeight="1">
      <c r="A232" s="34">
        <v>230</v>
      </c>
      <c r="B232" s="23" t="s">
        <v>293</v>
      </c>
      <c r="C232" s="264">
        <v>1971</v>
      </c>
      <c r="D232" s="264" t="s">
        <v>398</v>
      </c>
      <c r="E232" s="43" t="str">
        <f t="shared" ca="1" si="9"/>
        <v>V1</v>
      </c>
      <c r="F232" s="266">
        <f t="shared" ca="1" si="10"/>
        <v>43</v>
      </c>
      <c r="G232" s="12" t="s">
        <v>325</v>
      </c>
      <c r="H232" s="346"/>
      <c r="I232" s="51"/>
      <c r="J232" s="344">
        <f t="shared" si="11"/>
        <v>0</v>
      </c>
    </row>
    <row r="233" spans="1:10" ht="12.95" customHeight="1">
      <c r="A233" s="34">
        <v>231</v>
      </c>
      <c r="B233" s="23" t="s">
        <v>294</v>
      </c>
      <c r="C233" s="264">
        <v>1998</v>
      </c>
      <c r="D233" s="264" t="s">
        <v>399</v>
      </c>
      <c r="E233" s="43" t="str">
        <f t="shared" ca="1" si="9"/>
        <v>Ž</v>
      </c>
      <c r="F233" s="266">
        <f t="shared" ca="1" si="10"/>
        <v>16</v>
      </c>
      <c r="G233" s="12" t="s">
        <v>334</v>
      </c>
      <c r="H233" s="346"/>
      <c r="I233" s="51"/>
      <c r="J233" s="344">
        <f t="shared" si="11"/>
        <v>0</v>
      </c>
    </row>
    <row r="234" spans="1:10" ht="12.95" customHeight="1">
      <c r="A234" s="34">
        <v>232</v>
      </c>
      <c r="B234" s="23" t="s">
        <v>295</v>
      </c>
      <c r="C234" s="264">
        <v>1978</v>
      </c>
      <c r="D234" s="264" t="s">
        <v>398</v>
      </c>
      <c r="E234" s="43" t="str">
        <f t="shared" ca="1" si="9"/>
        <v>M</v>
      </c>
      <c r="F234" s="266">
        <f t="shared" ca="1" si="10"/>
        <v>36</v>
      </c>
      <c r="G234" s="12" t="s">
        <v>391</v>
      </c>
      <c r="H234" s="346"/>
      <c r="I234" s="51"/>
      <c r="J234" s="344">
        <f t="shared" si="11"/>
        <v>0</v>
      </c>
    </row>
    <row r="235" spans="1:10" ht="12.95" customHeight="1">
      <c r="A235" s="34">
        <v>233</v>
      </c>
      <c r="B235" s="23" t="s">
        <v>296</v>
      </c>
      <c r="C235" s="264">
        <v>1963</v>
      </c>
      <c r="D235" s="264" t="s">
        <v>399</v>
      </c>
      <c r="E235" s="43" t="str">
        <f t="shared" ca="1" si="9"/>
        <v>ŽV</v>
      </c>
      <c r="F235" s="266">
        <f t="shared" ca="1" si="10"/>
        <v>51</v>
      </c>
      <c r="G235" s="12" t="s">
        <v>392</v>
      </c>
      <c r="H235" s="346"/>
      <c r="I235" s="271"/>
      <c r="J235" s="344">
        <f t="shared" si="11"/>
        <v>0</v>
      </c>
    </row>
    <row r="236" spans="1:10" ht="12.95" customHeight="1">
      <c r="A236" s="34">
        <v>234</v>
      </c>
      <c r="B236" s="23" t="s">
        <v>297</v>
      </c>
      <c r="C236" s="264">
        <v>1991</v>
      </c>
      <c r="D236" s="264" t="s">
        <v>398</v>
      </c>
      <c r="E236" s="43" t="str">
        <f t="shared" ca="1" si="9"/>
        <v>M</v>
      </c>
      <c r="F236" s="266">
        <f t="shared" ca="1" si="10"/>
        <v>23</v>
      </c>
      <c r="G236" s="12" t="s">
        <v>352</v>
      </c>
      <c r="H236" s="346"/>
      <c r="I236" s="271"/>
      <c r="J236" s="344">
        <f t="shared" si="11"/>
        <v>0</v>
      </c>
    </row>
    <row r="237" spans="1:10" ht="12.95" customHeight="1">
      <c r="A237" s="34">
        <v>235</v>
      </c>
      <c r="B237" s="23" t="s">
        <v>298</v>
      </c>
      <c r="C237" s="264">
        <v>1990</v>
      </c>
      <c r="D237" s="264" t="s">
        <v>398</v>
      </c>
      <c r="E237" s="43" t="str">
        <f t="shared" ca="1" si="9"/>
        <v>M</v>
      </c>
      <c r="F237" s="266">
        <f t="shared" ca="1" si="10"/>
        <v>24</v>
      </c>
      <c r="G237" s="12" t="s">
        <v>352</v>
      </c>
      <c r="H237" s="346"/>
      <c r="I237" s="271"/>
      <c r="J237" s="344">
        <f t="shared" si="11"/>
        <v>0</v>
      </c>
    </row>
    <row r="238" spans="1:10" ht="12.95" customHeight="1">
      <c r="A238" s="34">
        <v>236</v>
      </c>
      <c r="B238" s="23" t="s">
        <v>145</v>
      </c>
      <c r="C238" s="264">
        <v>1967</v>
      </c>
      <c r="D238" s="264" t="s">
        <v>398</v>
      </c>
      <c r="E238" s="43" t="str">
        <f t="shared" ca="1" si="9"/>
        <v>V1</v>
      </c>
      <c r="F238" s="266">
        <f t="shared" ca="1" si="10"/>
        <v>47</v>
      </c>
      <c r="G238" s="12" t="s">
        <v>345</v>
      </c>
      <c r="H238" s="346"/>
      <c r="I238" s="271"/>
      <c r="J238" s="344">
        <f t="shared" si="11"/>
        <v>0</v>
      </c>
    </row>
    <row r="239" spans="1:10" ht="12.95" customHeight="1">
      <c r="A239" s="34">
        <v>237</v>
      </c>
      <c r="B239" s="100" t="s">
        <v>116</v>
      </c>
      <c r="C239" s="102">
        <v>1975</v>
      </c>
      <c r="D239" s="102" t="s">
        <v>399</v>
      </c>
      <c r="E239" s="43" t="str">
        <f t="shared" ca="1" si="9"/>
        <v>ŽV</v>
      </c>
      <c r="F239" s="266">
        <f t="shared" ca="1" si="10"/>
        <v>39</v>
      </c>
      <c r="G239" s="252" t="s">
        <v>334</v>
      </c>
      <c r="H239" s="346"/>
      <c r="I239" s="271"/>
      <c r="J239" s="344">
        <f t="shared" si="11"/>
        <v>0</v>
      </c>
    </row>
    <row r="240" spans="1:10" ht="12.95" customHeight="1">
      <c r="A240" s="34">
        <v>238</v>
      </c>
      <c r="B240" s="100" t="s">
        <v>120</v>
      </c>
      <c r="C240" s="102">
        <v>1973</v>
      </c>
      <c r="D240" s="102" t="s">
        <v>398</v>
      </c>
      <c r="E240" s="43" t="str">
        <f t="shared" ca="1" si="9"/>
        <v>V1</v>
      </c>
      <c r="F240" s="266">
        <f t="shared" ca="1" si="10"/>
        <v>41</v>
      </c>
      <c r="G240" s="252" t="s">
        <v>331</v>
      </c>
      <c r="H240" s="346"/>
      <c r="I240" s="271"/>
      <c r="J240" s="344">
        <f t="shared" si="11"/>
        <v>0</v>
      </c>
    </row>
    <row r="241" spans="1:10" ht="12.95" customHeight="1">
      <c r="A241" s="34">
        <v>239</v>
      </c>
      <c r="B241" s="23" t="s">
        <v>299</v>
      </c>
      <c r="C241" s="264">
        <v>1991</v>
      </c>
      <c r="D241" s="264" t="s">
        <v>399</v>
      </c>
      <c r="E241" s="43" t="str">
        <f t="shared" ca="1" si="9"/>
        <v>Ž</v>
      </c>
      <c r="F241" s="266">
        <f t="shared" ca="1" si="10"/>
        <v>23</v>
      </c>
      <c r="G241" s="12" t="s">
        <v>65</v>
      </c>
      <c r="H241" s="346"/>
      <c r="I241" s="271"/>
      <c r="J241" s="344">
        <f t="shared" si="11"/>
        <v>0</v>
      </c>
    </row>
    <row r="242" spans="1:10" ht="12.95" customHeight="1">
      <c r="A242" s="34">
        <v>240</v>
      </c>
      <c r="B242" s="23" t="s">
        <v>57</v>
      </c>
      <c r="C242" s="264">
        <v>1954</v>
      </c>
      <c r="D242" s="264" t="s">
        <v>398</v>
      </c>
      <c r="E242" s="43" t="str">
        <f t="shared" ca="1" si="9"/>
        <v>V3</v>
      </c>
      <c r="F242" s="266">
        <f t="shared" ca="1" si="10"/>
        <v>60</v>
      </c>
      <c r="G242" s="12" t="s">
        <v>366</v>
      </c>
      <c r="H242" s="346"/>
      <c r="I242" s="271"/>
      <c r="J242" s="344">
        <f t="shared" si="11"/>
        <v>0</v>
      </c>
    </row>
    <row r="243" spans="1:10" ht="12.95" customHeight="1">
      <c r="A243" s="34">
        <v>241</v>
      </c>
      <c r="B243" s="23" t="s">
        <v>131</v>
      </c>
      <c r="C243" s="264">
        <v>1972</v>
      </c>
      <c r="D243" s="264" t="s">
        <v>398</v>
      </c>
      <c r="E243" s="43" t="str">
        <f t="shared" ca="1" si="9"/>
        <v>V1</v>
      </c>
      <c r="F243" s="266">
        <f t="shared" ca="1" si="10"/>
        <v>42</v>
      </c>
      <c r="G243" s="12" t="s">
        <v>341</v>
      </c>
      <c r="H243" s="346"/>
      <c r="I243" s="271"/>
      <c r="J243" s="344">
        <f t="shared" si="11"/>
        <v>0</v>
      </c>
    </row>
    <row r="244" spans="1:10" ht="12.95" customHeight="1">
      <c r="A244" s="34">
        <v>242</v>
      </c>
      <c r="B244" s="100" t="s">
        <v>80</v>
      </c>
      <c r="C244" s="102">
        <v>1998</v>
      </c>
      <c r="D244" s="102" t="s">
        <v>398</v>
      </c>
      <c r="E244" s="43" t="str">
        <f t="shared" ca="1" si="9"/>
        <v>M</v>
      </c>
      <c r="F244" s="266">
        <f t="shared" ca="1" si="10"/>
        <v>16</v>
      </c>
      <c r="G244" s="252" t="s">
        <v>321</v>
      </c>
      <c r="H244" s="346"/>
      <c r="I244" s="271"/>
      <c r="J244" s="344">
        <f t="shared" si="11"/>
        <v>0</v>
      </c>
    </row>
    <row r="245" spans="1:10" ht="12.95" customHeight="1">
      <c r="A245" s="34">
        <v>243</v>
      </c>
      <c r="B245" s="23" t="s">
        <v>300</v>
      </c>
      <c r="C245" s="264">
        <v>1970</v>
      </c>
      <c r="D245" s="264" t="s">
        <v>398</v>
      </c>
      <c r="E245" s="43" t="str">
        <f t="shared" ca="1" si="9"/>
        <v>V1</v>
      </c>
      <c r="F245" s="266">
        <f t="shared" ca="1" si="10"/>
        <v>44</v>
      </c>
      <c r="G245" s="12" t="s">
        <v>321</v>
      </c>
      <c r="H245" s="346"/>
      <c r="I245" s="271"/>
      <c r="J245" s="344">
        <f t="shared" si="11"/>
        <v>0</v>
      </c>
    </row>
    <row r="246" spans="1:10" ht="12.95" customHeight="1">
      <c r="A246" s="34">
        <v>244</v>
      </c>
      <c r="B246" s="1" t="s">
        <v>98</v>
      </c>
      <c r="C246" s="265">
        <v>1969</v>
      </c>
      <c r="D246" s="265" t="s">
        <v>398</v>
      </c>
      <c r="E246" s="43" t="str">
        <f t="shared" ca="1" si="9"/>
        <v>V1</v>
      </c>
      <c r="F246" s="266">
        <f t="shared" ca="1" si="10"/>
        <v>45</v>
      </c>
      <c r="G246" s="254" t="s">
        <v>321</v>
      </c>
      <c r="H246" s="346"/>
      <c r="I246" s="271"/>
      <c r="J246" s="344">
        <f t="shared" si="11"/>
        <v>0</v>
      </c>
    </row>
    <row r="247" spans="1:10" ht="12.95" customHeight="1">
      <c r="A247" s="34">
        <v>245</v>
      </c>
      <c r="B247" s="1" t="s">
        <v>114</v>
      </c>
      <c r="C247" s="265">
        <v>1999</v>
      </c>
      <c r="D247" s="265" t="s">
        <v>398</v>
      </c>
      <c r="E247" s="43" t="str">
        <f t="shared" ca="1" si="9"/>
        <v>Žci</v>
      </c>
      <c r="F247" s="266">
        <f t="shared" ca="1" si="10"/>
        <v>15</v>
      </c>
      <c r="G247" s="254" t="s">
        <v>321</v>
      </c>
      <c r="H247" s="346"/>
      <c r="I247" s="271"/>
      <c r="J247" s="344">
        <f t="shared" si="11"/>
        <v>0</v>
      </c>
    </row>
    <row r="248" spans="1:10" ht="12.95" customHeight="1">
      <c r="A248" s="34">
        <v>246</v>
      </c>
      <c r="B248" s="23" t="s">
        <v>133</v>
      </c>
      <c r="C248" s="264">
        <v>1969</v>
      </c>
      <c r="D248" s="264" t="s">
        <v>399</v>
      </c>
      <c r="E248" s="43" t="str">
        <f t="shared" ca="1" si="9"/>
        <v>ŽV</v>
      </c>
      <c r="F248" s="266">
        <f t="shared" ca="1" si="10"/>
        <v>45</v>
      </c>
      <c r="G248" s="12" t="s">
        <v>321</v>
      </c>
      <c r="H248" s="346"/>
      <c r="I248" s="271"/>
      <c r="J248" s="344">
        <f t="shared" si="11"/>
        <v>0</v>
      </c>
    </row>
    <row r="249" spans="1:10" ht="12.95" customHeight="1">
      <c r="A249" s="34">
        <v>247</v>
      </c>
      <c r="B249" s="23" t="s">
        <v>301</v>
      </c>
      <c r="C249" s="264">
        <v>1972</v>
      </c>
      <c r="D249" s="264" t="s">
        <v>399</v>
      </c>
      <c r="E249" s="43" t="str">
        <f t="shared" ca="1" si="9"/>
        <v>ŽV</v>
      </c>
      <c r="F249" s="266">
        <f t="shared" ca="1" si="10"/>
        <v>42</v>
      </c>
      <c r="G249" s="12" t="s">
        <v>321</v>
      </c>
      <c r="H249" s="346"/>
      <c r="I249" s="271"/>
      <c r="J249" s="344">
        <f t="shared" si="11"/>
        <v>0</v>
      </c>
    </row>
    <row r="250" spans="1:10" ht="12.95" customHeight="1">
      <c r="A250" s="34">
        <v>248</v>
      </c>
      <c r="B250" s="23" t="s">
        <v>302</v>
      </c>
      <c r="C250" s="264">
        <v>1977</v>
      </c>
      <c r="D250" s="264" t="s">
        <v>398</v>
      </c>
      <c r="E250" s="43" t="str">
        <f t="shared" ca="1" si="9"/>
        <v>M</v>
      </c>
      <c r="F250" s="266">
        <f t="shared" ca="1" si="10"/>
        <v>37</v>
      </c>
      <c r="G250" s="12" t="s">
        <v>317</v>
      </c>
      <c r="H250" s="346"/>
      <c r="I250" s="271"/>
      <c r="J250" s="344">
        <f t="shared" si="11"/>
        <v>0</v>
      </c>
    </row>
    <row r="251" spans="1:10" ht="12.95" customHeight="1">
      <c r="A251" s="34">
        <v>249</v>
      </c>
      <c r="B251" s="23" t="s">
        <v>303</v>
      </c>
      <c r="C251" s="264">
        <v>1962</v>
      </c>
      <c r="D251" s="264" t="s">
        <v>398</v>
      </c>
      <c r="E251" s="43" t="str">
        <f t="shared" ca="1" si="9"/>
        <v>V2</v>
      </c>
      <c r="F251" s="266">
        <f t="shared" ca="1" si="10"/>
        <v>52</v>
      </c>
      <c r="G251" s="12" t="s">
        <v>393</v>
      </c>
      <c r="H251" s="346"/>
      <c r="I251" s="271"/>
      <c r="J251" s="344">
        <f t="shared" si="11"/>
        <v>0</v>
      </c>
    </row>
    <row r="252" spans="1:10" ht="12.95" customHeight="1">
      <c r="A252" s="34">
        <v>250</v>
      </c>
      <c r="B252" s="23" t="s">
        <v>304</v>
      </c>
      <c r="C252" s="264">
        <v>2000</v>
      </c>
      <c r="D252" s="264" t="s">
        <v>398</v>
      </c>
      <c r="E252" s="43" t="str">
        <f t="shared" ca="1" si="9"/>
        <v>Žci</v>
      </c>
      <c r="F252" s="266">
        <f t="shared" ca="1" si="10"/>
        <v>14</v>
      </c>
      <c r="G252" s="12" t="s">
        <v>323</v>
      </c>
      <c r="H252" s="346"/>
      <c r="I252" s="271"/>
      <c r="J252" s="344">
        <f t="shared" si="11"/>
        <v>0</v>
      </c>
    </row>
    <row r="253" spans="1:10" ht="12.95" customHeight="1">
      <c r="A253" s="34">
        <v>251</v>
      </c>
      <c r="B253" s="1" t="s">
        <v>94</v>
      </c>
      <c r="C253" s="265">
        <v>2000</v>
      </c>
      <c r="D253" s="265" t="s">
        <v>398</v>
      </c>
      <c r="E253" s="43" t="str">
        <f t="shared" ca="1" si="9"/>
        <v>Žci</v>
      </c>
      <c r="F253" s="266">
        <f t="shared" ca="1" si="10"/>
        <v>14</v>
      </c>
      <c r="G253" s="254" t="s">
        <v>323</v>
      </c>
      <c r="H253" s="346"/>
      <c r="I253" s="271"/>
      <c r="J253" s="344">
        <f t="shared" si="11"/>
        <v>0</v>
      </c>
    </row>
    <row r="254" spans="1:10" ht="12.95" customHeight="1">
      <c r="A254" s="34">
        <v>252</v>
      </c>
      <c r="B254" s="23" t="s">
        <v>125</v>
      </c>
      <c r="C254" s="264">
        <v>1975</v>
      </c>
      <c r="D254" s="264" t="s">
        <v>398</v>
      </c>
      <c r="E254" s="43" t="str">
        <f t="shared" ca="1" si="9"/>
        <v>M</v>
      </c>
      <c r="F254" s="266">
        <f t="shared" ca="1" si="10"/>
        <v>39</v>
      </c>
      <c r="G254" s="12" t="s">
        <v>331</v>
      </c>
      <c r="H254" s="346"/>
      <c r="I254" s="271"/>
      <c r="J254" s="344">
        <f t="shared" si="11"/>
        <v>0</v>
      </c>
    </row>
    <row r="255" spans="1:10" ht="12.95" customHeight="1">
      <c r="A255" s="34">
        <v>253</v>
      </c>
      <c r="B255" s="23" t="s">
        <v>305</v>
      </c>
      <c r="C255" s="264">
        <v>1974</v>
      </c>
      <c r="D255" s="264" t="s">
        <v>398</v>
      </c>
      <c r="E255" s="43" t="str">
        <f t="shared" ca="1" si="9"/>
        <v>V1</v>
      </c>
      <c r="F255" s="266">
        <f t="shared" ca="1" si="10"/>
        <v>40</v>
      </c>
      <c r="G255" s="12" t="s">
        <v>336</v>
      </c>
      <c r="H255" s="346"/>
      <c r="I255" s="271"/>
      <c r="J255" s="344">
        <f t="shared" si="11"/>
        <v>0</v>
      </c>
    </row>
    <row r="256" spans="1:10" ht="12.95" customHeight="1">
      <c r="A256" s="34">
        <v>254</v>
      </c>
      <c r="B256" s="23" t="s">
        <v>140</v>
      </c>
      <c r="C256" s="264">
        <v>1972</v>
      </c>
      <c r="D256" s="264" t="s">
        <v>398</v>
      </c>
      <c r="E256" s="43" t="str">
        <f t="shared" ca="1" si="9"/>
        <v>V1</v>
      </c>
      <c r="F256" s="266">
        <f t="shared" ca="1" si="10"/>
        <v>42</v>
      </c>
      <c r="G256" s="12" t="s">
        <v>344</v>
      </c>
      <c r="H256" s="346"/>
      <c r="I256" s="271"/>
      <c r="J256" s="344">
        <f t="shared" si="11"/>
        <v>0</v>
      </c>
    </row>
    <row r="257" spans="1:10" ht="12.95" customHeight="1">
      <c r="A257" s="34">
        <v>255</v>
      </c>
      <c r="B257" s="23" t="s">
        <v>306</v>
      </c>
      <c r="C257" s="264">
        <v>1994</v>
      </c>
      <c r="D257" s="264" t="s">
        <v>398</v>
      </c>
      <c r="E257" s="43" t="str">
        <f t="shared" ca="1" si="9"/>
        <v>M</v>
      </c>
      <c r="F257" s="266">
        <f t="shared" ca="1" si="10"/>
        <v>20</v>
      </c>
      <c r="G257" s="12" t="s">
        <v>334</v>
      </c>
      <c r="H257" s="346"/>
      <c r="I257" s="271"/>
      <c r="J257" s="344">
        <f t="shared" si="11"/>
        <v>0</v>
      </c>
    </row>
    <row r="258" spans="1:10" ht="12.95" customHeight="1">
      <c r="A258" s="34">
        <v>256</v>
      </c>
      <c r="B258" s="23" t="s">
        <v>307</v>
      </c>
      <c r="C258" s="264">
        <v>1961</v>
      </c>
      <c r="D258" s="264" t="s">
        <v>398</v>
      </c>
      <c r="E258" s="43" t="str">
        <f t="shared" ca="1" si="9"/>
        <v>V2</v>
      </c>
      <c r="F258" s="266">
        <f t="shared" ca="1" si="10"/>
        <v>53</v>
      </c>
      <c r="G258" s="12" t="s">
        <v>375</v>
      </c>
      <c r="H258" s="346"/>
      <c r="I258" s="271"/>
      <c r="J258" s="344">
        <f t="shared" si="11"/>
        <v>0</v>
      </c>
    </row>
    <row r="259" spans="1:10" ht="12.95" customHeight="1">
      <c r="A259" s="34">
        <v>257</v>
      </c>
      <c r="B259" s="23" t="s">
        <v>308</v>
      </c>
      <c r="C259" s="264">
        <v>1981</v>
      </c>
      <c r="D259" s="264" t="s">
        <v>398</v>
      </c>
      <c r="E259" s="43" t="str">
        <f t="shared" ref="E259:E274" ca="1" si="12">IF(AND(F259&lt;=39,F259&gt;=16,D259="M"),"M",IF(AND(F259&lt;=49,F259&gt;=40,D259="M"),"V1",IF(AND(F259&lt;=59,F259&gt;=50,D259="M"),"V2",IF(AND(F259&gt;=60,D259="M"),"V3",IF(AND(F259&lt;=34,F259&gt;=16,D259="Ž"),"Ž",IF(AND(F259&gt;=35,D259="Ž"),"ŽV",IF(AND(F259&lt;=15,F259&gt;=14,D259="M"),"Žci",IF(AND(F259&lt;=15,F259&gt;=14,D259="Ž"),"Žky"))))))))</f>
        <v>M</v>
      </c>
      <c r="F259" s="266">
        <f t="shared" ref="F259:F274" ca="1" si="13">(YEAR(TODAY())-C259)</f>
        <v>33</v>
      </c>
      <c r="G259" s="12" t="s">
        <v>363</v>
      </c>
      <c r="H259" s="346"/>
      <c r="I259" s="271"/>
      <c r="J259" s="344">
        <f t="shared" si="11"/>
        <v>0</v>
      </c>
    </row>
    <row r="260" spans="1:10" ht="12.95" customHeight="1">
      <c r="A260" s="34">
        <v>258</v>
      </c>
      <c r="B260" s="23" t="s">
        <v>128</v>
      </c>
      <c r="C260" s="264">
        <v>1953</v>
      </c>
      <c r="D260" s="264" t="s">
        <v>398</v>
      </c>
      <c r="E260" s="43" t="str">
        <f t="shared" ca="1" si="12"/>
        <v>V3</v>
      </c>
      <c r="F260" s="266">
        <f t="shared" ca="1" si="13"/>
        <v>61</v>
      </c>
      <c r="G260" s="12" t="s">
        <v>340</v>
      </c>
      <c r="H260" s="346"/>
      <c r="I260" s="271"/>
      <c r="J260" s="344">
        <f t="shared" si="11"/>
        <v>0</v>
      </c>
    </row>
    <row r="261" spans="1:10" ht="12.95" customHeight="1">
      <c r="A261" s="34">
        <v>259</v>
      </c>
      <c r="B261" s="23" t="s">
        <v>309</v>
      </c>
      <c r="C261" s="264">
        <v>1986</v>
      </c>
      <c r="D261" s="264" t="s">
        <v>398</v>
      </c>
      <c r="E261" s="43" t="str">
        <f t="shared" ca="1" si="12"/>
        <v>M</v>
      </c>
      <c r="F261" s="266">
        <f t="shared" ca="1" si="13"/>
        <v>28</v>
      </c>
      <c r="G261" s="12" t="s">
        <v>331</v>
      </c>
      <c r="H261" s="346"/>
      <c r="I261" s="271"/>
      <c r="J261" s="344">
        <f t="shared" ref="J261:J274" si="14">H261/6.2</f>
        <v>0</v>
      </c>
    </row>
    <row r="262" spans="1:10" ht="12.95" customHeight="1">
      <c r="A262" s="34">
        <v>260</v>
      </c>
      <c r="B262" s="23" t="s">
        <v>310</v>
      </c>
      <c r="C262" s="264">
        <v>1990</v>
      </c>
      <c r="D262" s="264" t="s">
        <v>398</v>
      </c>
      <c r="E262" s="43" t="str">
        <f t="shared" ca="1" si="12"/>
        <v>M</v>
      </c>
      <c r="F262" s="266">
        <f t="shared" ca="1" si="13"/>
        <v>24</v>
      </c>
      <c r="G262" s="12" t="s">
        <v>394</v>
      </c>
      <c r="H262" s="346"/>
      <c r="I262" s="271"/>
      <c r="J262" s="344">
        <f t="shared" si="14"/>
        <v>0</v>
      </c>
    </row>
    <row r="263" spans="1:10" ht="12.95" customHeight="1">
      <c r="A263" s="34">
        <v>261</v>
      </c>
      <c r="B263" s="23" t="s">
        <v>130</v>
      </c>
      <c r="C263" s="264">
        <v>2000</v>
      </c>
      <c r="D263" s="264" t="s">
        <v>398</v>
      </c>
      <c r="E263" s="43" t="str">
        <f t="shared" ca="1" si="12"/>
        <v>Žci</v>
      </c>
      <c r="F263" s="266">
        <f t="shared" ca="1" si="13"/>
        <v>14</v>
      </c>
      <c r="G263" s="12" t="s">
        <v>323</v>
      </c>
      <c r="H263" s="346"/>
      <c r="I263" s="271"/>
      <c r="J263" s="344">
        <f t="shared" si="14"/>
        <v>0</v>
      </c>
    </row>
    <row r="264" spans="1:10" ht="12.95" customHeight="1">
      <c r="A264" s="34">
        <v>262</v>
      </c>
      <c r="B264" s="23" t="s">
        <v>311</v>
      </c>
      <c r="C264" s="264">
        <v>1998</v>
      </c>
      <c r="D264" s="264" t="s">
        <v>398</v>
      </c>
      <c r="E264" s="43" t="str">
        <f t="shared" ca="1" si="12"/>
        <v>M</v>
      </c>
      <c r="F264" s="266">
        <f t="shared" ca="1" si="13"/>
        <v>16</v>
      </c>
      <c r="G264" s="12" t="s">
        <v>323</v>
      </c>
      <c r="H264" s="346"/>
      <c r="I264" s="271"/>
      <c r="J264" s="344">
        <f t="shared" si="14"/>
        <v>0</v>
      </c>
    </row>
    <row r="265" spans="1:10" ht="12.95" customHeight="1">
      <c r="A265" s="34">
        <v>263</v>
      </c>
      <c r="B265" s="23" t="s">
        <v>137</v>
      </c>
      <c r="C265" s="264">
        <v>1979</v>
      </c>
      <c r="D265" s="264" t="s">
        <v>398</v>
      </c>
      <c r="E265" s="43" t="str">
        <f t="shared" ca="1" si="12"/>
        <v>M</v>
      </c>
      <c r="F265" s="266">
        <f t="shared" ca="1" si="13"/>
        <v>35</v>
      </c>
      <c r="G265" s="12" t="s">
        <v>327</v>
      </c>
      <c r="H265" s="346"/>
      <c r="I265" s="271"/>
      <c r="J265" s="344">
        <f t="shared" si="14"/>
        <v>0</v>
      </c>
    </row>
    <row r="266" spans="1:10" ht="12.95" customHeight="1">
      <c r="A266" s="34">
        <v>264</v>
      </c>
      <c r="B266" s="23" t="s">
        <v>312</v>
      </c>
      <c r="C266" s="264">
        <v>1965</v>
      </c>
      <c r="D266" s="264" t="s">
        <v>398</v>
      </c>
      <c r="E266" s="43" t="str">
        <f t="shared" ca="1" si="12"/>
        <v>V1</v>
      </c>
      <c r="F266" s="266">
        <f t="shared" ca="1" si="13"/>
        <v>49</v>
      </c>
      <c r="G266" s="12" t="s">
        <v>356</v>
      </c>
      <c r="H266" s="346"/>
      <c r="I266" s="271"/>
      <c r="J266" s="344">
        <f t="shared" si="14"/>
        <v>0</v>
      </c>
    </row>
    <row r="267" spans="1:10" ht="12.95" customHeight="1">
      <c r="A267" s="34">
        <v>265</v>
      </c>
      <c r="B267" s="23" t="s">
        <v>64</v>
      </c>
      <c r="C267" s="264">
        <v>1992</v>
      </c>
      <c r="D267" s="264" t="s">
        <v>399</v>
      </c>
      <c r="E267" s="43" t="str">
        <f t="shared" ca="1" si="12"/>
        <v>Ž</v>
      </c>
      <c r="F267" s="266">
        <f t="shared" ca="1" si="13"/>
        <v>22</v>
      </c>
      <c r="G267" s="12" t="s">
        <v>356</v>
      </c>
      <c r="H267" s="346"/>
      <c r="I267" s="271"/>
      <c r="J267" s="344">
        <f t="shared" si="14"/>
        <v>0</v>
      </c>
    </row>
    <row r="268" spans="1:10" ht="12.95" customHeight="1">
      <c r="A268" s="34">
        <v>266</v>
      </c>
      <c r="B268" s="23" t="s">
        <v>313</v>
      </c>
      <c r="C268" s="264">
        <v>1951</v>
      </c>
      <c r="D268" s="264" t="s">
        <v>398</v>
      </c>
      <c r="E268" s="43" t="str">
        <f t="shared" ca="1" si="12"/>
        <v>V3</v>
      </c>
      <c r="F268" s="266">
        <f t="shared" ca="1" si="13"/>
        <v>63</v>
      </c>
      <c r="G268" s="12" t="s">
        <v>317</v>
      </c>
      <c r="H268" s="346"/>
      <c r="I268" s="271"/>
      <c r="J268" s="344">
        <f t="shared" si="14"/>
        <v>0</v>
      </c>
    </row>
    <row r="269" spans="1:10" ht="12.95" customHeight="1">
      <c r="A269" s="34">
        <v>267</v>
      </c>
      <c r="B269" s="100" t="s">
        <v>76</v>
      </c>
      <c r="C269" s="102">
        <v>1972</v>
      </c>
      <c r="D269" s="102" t="s">
        <v>398</v>
      </c>
      <c r="E269" s="43" t="str">
        <f t="shared" ca="1" si="12"/>
        <v>V1</v>
      </c>
      <c r="F269" s="266">
        <f t="shared" ca="1" si="13"/>
        <v>42</v>
      </c>
      <c r="G269" s="252" t="s">
        <v>317</v>
      </c>
      <c r="H269" s="346"/>
      <c r="I269" s="271"/>
      <c r="J269" s="344">
        <f t="shared" si="14"/>
        <v>0</v>
      </c>
    </row>
    <row r="270" spans="1:10" ht="12.95" customHeight="1">
      <c r="A270" s="34">
        <v>268</v>
      </c>
      <c r="B270" s="23" t="s">
        <v>314</v>
      </c>
      <c r="C270" s="264">
        <v>1974</v>
      </c>
      <c r="D270" s="264" t="s">
        <v>399</v>
      </c>
      <c r="E270" s="43" t="str">
        <f t="shared" ca="1" si="12"/>
        <v>ŽV</v>
      </c>
      <c r="F270" s="266">
        <f t="shared" ca="1" si="13"/>
        <v>40</v>
      </c>
      <c r="G270" s="12" t="s">
        <v>317</v>
      </c>
      <c r="H270" s="346"/>
      <c r="I270" s="271"/>
      <c r="J270" s="344">
        <f t="shared" si="14"/>
        <v>0</v>
      </c>
    </row>
    <row r="271" spans="1:10" ht="12.95" customHeight="1">
      <c r="A271" s="34">
        <v>269</v>
      </c>
      <c r="B271" s="23" t="s">
        <v>315</v>
      </c>
      <c r="C271" s="264">
        <v>1971</v>
      </c>
      <c r="D271" s="264" t="s">
        <v>399</v>
      </c>
      <c r="E271" s="43" t="str">
        <f t="shared" ca="1" si="12"/>
        <v>ŽV</v>
      </c>
      <c r="F271" s="266">
        <f t="shared" ca="1" si="13"/>
        <v>43</v>
      </c>
      <c r="G271" s="12" t="s">
        <v>321</v>
      </c>
      <c r="H271" s="346"/>
      <c r="I271" s="271"/>
      <c r="J271" s="344">
        <f t="shared" si="14"/>
        <v>0</v>
      </c>
    </row>
    <row r="272" spans="1:10" ht="12.95" customHeight="1">
      <c r="A272" s="34">
        <v>270</v>
      </c>
      <c r="B272" s="23" t="s">
        <v>143</v>
      </c>
      <c r="C272" s="264">
        <v>1997</v>
      </c>
      <c r="D272" s="264" t="s">
        <v>398</v>
      </c>
      <c r="E272" s="43" t="str">
        <f t="shared" ca="1" si="12"/>
        <v>M</v>
      </c>
      <c r="F272" s="266">
        <f t="shared" ca="1" si="13"/>
        <v>17</v>
      </c>
      <c r="G272" s="12" t="s">
        <v>321</v>
      </c>
      <c r="H272" s="346"/>
      <c r="I272" s="271"/>
      <c r="J272" s="344">
        <f t="shared" si="14"/>
        <v>0</v>
      </c>
    </row>
    <row r="273" spans="1:10" ht="12.95" customHeight="1">
      <c r="A273" s="34">
        <v>271</v>
      </c>
      <c r="B273" s="23" t="s">
        <v>316</v>
      </c>
      <c r="C273" s="264">
        <v>1987</v>
      </c>
      <c r="D273" s="264" t="s">
        <v>398</v>
      </c>
      <c r="E273" s="43" t="str">
        <f t="shared" ca="1" si="12"/>
        <v>M</v>
      </c>
      <c r="F273" s="266">
        <f t="shared" ca="1" si="13"/>
        <v>27</v>
      </c>
      <c r="G273" s="12" t="s">
        <v>395</v>
      </c>
      <c r="H273" s="346"/>
      <c r="I273" s="271"/>
      <c r="J273" s="344">
        <f t="shared" si="14"/>
        <v>0</v>
      </c>
    </row>
    <row r="274" spans="1:10" ht="12.95" customHeight="1">
      <c r="A274" s="34">
        <v>272</v>
      </c>
      <c r="B274" s="23" t="s">
        <v>20</v>
      </c>
      <c r="C274" s="264">
        <v>1993</v>
      </c>
      <c r="D274" s="264" t="s">
        <v>398</v>
      </c>
      <c r="E274" s="43" t="str">
        <f t="shared" ca="1" si="12"/>
        <v>M</v>
      </c>
      <c r="F274" s="266">
        <f t="shared" ca="1" si="13"/>
        <v>21</v>
      </c>
      <c r="G274" s="12" t="s">
        <v>65</v>
      </c>
      <c r="H274" s="346"/>
      <c r="I274" s="271"/>
      <c r="J274" s="344">
        <f t="shared" si="14"/>
        <v>0</v>
      </c>
    </row>
    <row r="275" spans="1:10" s="140" customFormat="1" ht="12.95" customHeight="1">
      <c r="A275" s="272"/>
      <c r="B275" s="23"/>
      <c r="C275" s="264"/>
      <c r="D275" s="264"/>
      <c r="E275" s="4"/>
      <c r="F275" s="123"/>
      <c r="G275" s="12"/>
      <c r="H275" s="350"/>
      <c r="I275" s="351"/>
      <c r="J275" s="352"/>
    </row>
    <row r="276" spans="1:10" ht="12.95" customHeight="1">
      <c r="A276" s="22"/>
      <c r="B276" s="23"/>
      <c r="C276" s="264"/>
      <c r="D276" s="264"/>
      <c r="E276" s="24"/>
      <c r="F276" s="264"/>
      <c r="G276" s="12"/>
      <c r="H276" s="25"/>
      <c r="I276" s="52"/>
      <c r="J276" s="26"/>
    </row>
    <row r="277" spans="1:10" ht="12.95" customHeight="1">
      <c r="A277" s="36" t="s">
        <v>441</v>
      </c>
      <c r="B277" s="39" t="s">
        <v>464</v>
      </c>
      <c r="C277" s="258" t="s">
        <v>0</v>
      </c>
      <c r="D277" s="258" t="s">
        <v>397</v>
      </c>
      <c r="E277" s="38" t="s">
        <v>401</v>
      </c>
      <c r="F277" s="258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ht="12.95" customHeight="1">
      <c r="A278" s="22">
        <v>1</v>
      </c>
      <c r="B278" s="23" t="s">
        <v>403</v>
      </c>
      <c r="C278" s="264">
        <v>2001</v>
      </c>
      <c r="D278" s="264" t="s">
        <v>399</v>
      </c>
      <c r="E278" s="43" t="str">
        <f t="shared" ref="E278:E315" ca="1" si="15">IF(AND(F278&lt;=13,D278="M"),"Žcm","Žkm")</f>
        <v>Žkm</v>
      </c>
      <c r="F278" s="266">
        <f t="shared" ref="F278:F315" ca="1" si="16">(YEAR(TODAY())-C278)</f>
        <v>13</v>
      </c>
      <c r="G278" s="12" t="s">
        <v>323</v>
      </c>
      <c r="H278" s="346"/>
      <c r="I278" s="271"/>
      <c r="J278" s="345">
        <f>H278/6.2</f>
        <v>0</v>
      </c>
    </row>
    <row r="279" spans="1:10" ht="12.95" customHeight="1">
      <c r="A279" s="22">
        <v>2</v>
      </c>
      <c r="B279" s="23" t="s">
        <v>404</v>
      </c>
      <c r="C279" s="264">
        <v>2002</v>
      </c>
      <c r="D279" s="264" t="s">
        <v>399</v>
      </c>
      <c r="E279" s="43" t="str">
        <f t="shared" ca="1" si="15"/>
        <v>Žkm</v>
      </c>
      <c r="F279" s="266">
        <f t="shared" ca="1" si="16"/>
        <v>12</v>
      </c>
      <c r="G279" s="12" t="s">
        <v>323</v>
      </c>
      <c r="H279" s="346"/>
      <c r="I279" s="271"/>
      <c r="J279" s="344">
        <f>H279/6.2</f>
        <v>0</v>
      </c>
    </row>
    <row r="280" spans="1:10" ht="12.95" customHeight="1">
      <c r="A280" s="22">
        <v>3</v>
      </c>
      <c r="B280" s="23" t="s">
        <v>405</v>
      </c>
      <c r="C280" s="264">
        <v>2002</v>
      </c>
      <c r="D280" s="264" t="s">
        <v>406</v>
      </c>
      <c r="E280" s="43" t="str">
        <f t="shared" ca="1" si="15"/>
        <v>Žkm</v>
      </c>
      <c r="F280" s="266">
        <f t="shared" ca="1" si="16"/>
        <v>12</v>
      </c>
      <c r="G280" s="12" t="s">
        <v>323</v>
      </c>
      <c r="H280" s="346"/>
      <c r="I280" s="271"/>
      <c r="J280" s="344">
        <f t="shared" ref="J280:J315" si="17">H280/6.2</f>
        <v>0</v>
      </c>
    </row>
    <row r="281" spans="1:10" ht="12.95" customHeight="1">
      <c r="A281" s="22">
        <v>4</v>
      </c>
      <c r="B281" s="23" t="s">
        <v>407</v>
      </c>
      <c r="C281" s="264">
        <v>2001</v>
      </c>
      <c r="D281" s="264" t="s">
        <v>398</v>
      </c>
      <c r="E281" s="43" t="str">
        <f t="shared" ca="1" si="15"/>
        <v>Žcm</v>
      </c>
      <c r="F281" s="266">
        <f t="shared" ca="1" si="16"/>
        <v>13</v>
      </c>
      <c r="G281" s="12" t="s">
        <v>327</v>
      </c>
      <c r="H281" s="346"/>
      <c r="I281" s="271"/>
      <c r="J281" s="344">
        <f t="shared" si="17"/>
        <v>0</v>
      </c>
    </row>
    <row r="282" spans="1:10" ht="12.95" customHeight="1">
      <c r="A282" s="22">
        <v>5</v>
      </c>
      <c r="B282" s="23" t="s">
        <v>408</v>
      </c>
      <c r="C282" s="264">
        <v>2004</v>
      </c>
      <c r="D282" s="264" t="s">
        <v>398</v>
      </c>
      <c r="E282" s="43" t="str">
        <f t="shared" ca="1" si="15"/>
        <v>Žcm</v>
      </c>
      <c r="F282" s="266">
        <f t="shared" ca="1" si="16"/>
        <v>10</v>
      </c>
      <c r="G282" s="12" t="s">
        <v>409</v>
      </c>
      <c r="H282" s="346"/>
      <c r="I282" s="271"/>
      <c r="J282" s="344">
        <f t="shared" si="17"/>
        <v>0</v>
      </c>
    </row>
    <row r="283" spans="1:10" ht="12.95" customHeight="1">
      <c r="A283" s="22">
        <v>6</v>
      </c>
      <c r="B283" s="23" t="s">
        <v>410</v>
      </c>
      <c r="C283" s="264">
        <v>2001</v>
      </c>
      <c r="D283" s="264" t="s">
        <v>399</v>
      </c>
      <c r="E283" s="43" t="str">
        <f t="shared" ca="1" si="15"/>
        <v>Žkm</v>
      </c>
      <c r="F283" s="266">
        <f t="shared" ca="1" si="16"/>
        <v>13</v>
      </c>
      <c r="G283" s="12" t="s">
        <v>343</v>
      </c>
      <c r="H283" s="346"/>
      <c r="I283" s="271"/>
      <c r="J283" s="344">
        <f t="shared" si="17"/>
        <v>0</v>
      </c>
    </row>
    <row r="284" spans="1:10" ht="12.95" customHeight="1">
      <c r="A284" s="22">
        <v>7</v>
      </c>
      <c r="B284" s="23" t="s">
        <v>411</v>
      </c>
      <c r="C284" s="264">
        <v>2004</v>
      </c>
      <c r="D284" s="264" t="s">
        <v>398</v>
      </c>
      <c r="E284" s="43" t="str">
        <f t="shared" ca="1" si="15"/>
        <v>Žcm</v>
      </c>
      <c r="F284" s="266">
        <f t="shared" ca="1" si="16"/>
        <v>10</v>
      </c>
      <c r="G284" s="12" t="s">
        <v>339</v>
      </c>
      <c r="H284" s="346"/>
      <c r="I284" s="271"/>
      <c r="J284" s="344">
        <f t="shared" si="17"/>
        <v>0</v>
      </c>
    </row>
    <row r="285" spans="1:10" ht="12.95" customHeight="1">
      <c r="A285" s="22">
        <v>8</v>
      </c>
      <c r="B285" s="23" t="s">
        <v>412</v>
      </c>
      <c r="C285" s="264">
        <v>2003</v>
      </c>
      <c r="D285" s="264" t="s">
        <v>398</v>
      </c>
      <c r="E285" s="43" t="str">
        <f t="shared" ca="1" si="15"/>
        <v>Žcm</v>
      </c>
      <c r="F285" s="266">
        <f t="shared" ca="1" si="16"/>
        <v>11</v>
      </c>
      <c r="G285" s="12" t="s">
        <v>323</v>
      </c>
      <c r="H285" s="346"/>
      <c r="I285" s="271"/>
      <c r="J285" s="344">
        <f t="shared" si="17"/>
        <v>0</v>
      </c>
    </row>
    <row r="286" spans="1:10" ht="12.95" customHeight="1">
      <c r="A286" s="22">
        <v>9</v>
      </c>
      <c r="B286" s="23" t="s">
        <v>413</v>
      </c>
      <c r="C286" s="264">
        <v>2001</v>
      </c>
      <c r="D286" s="264" t="s">
        <v>398</v>
      </c>
      <c r="E286" s="43" t="str">
        <f t="shared" ca="1" si="15"/>
        <v>Žcm</v>
      </c>
      <c r="F286" s="266">
        <f t="shared" ca="1" si="16"/>
        <v>13</v>
      </c>
      <c r="G286" s="12" t="s">
        <v>334</v>
      </c>
      <c r="H286" s="346"/>
      <c r="I286" s="271"/>
      <c r="J286" s="344">
        <f t="shared" si="17"/>
        <v>0</v>
      </c>
    </row>
    <row r="287" spans="1:10" ht="12.95" customHeight="1">
      <c r="A287" s="22">
        <v>10</v>
      </c>
      <c r="B287" s="23" t="s">
        <v>414</v>
      </c>
      <c r="C287" s="264">
        <v>2003</v>
      </c>
      <c r="D287" s="264" t="s">
        <v>399</v>
      </c>
      <c r="E287" s="43" t="str">
        <f t="shared" ca="1" si="15"/>
        <v>Žkm</v>
      </c>
      <c r="F287" s="266">
        <f t="shared" ca="1" si="16"/>
        <v>11</v>
      </c>
      <c r="G287" s="12" t="s">
        <v>323</v>
      </c>
      <c r="H287" s="346"/>
      <c r="I287" s="271"/>
      <c r="J287" s="344">
        <f t="shared" si="17"/>
        <v>0</v>
      </c>
    </row>
    <row r="288" spans="1:10" ht="12.95" customHeight="1">
      <c r="A288" s="22">
        <v>11</v>
      </c>
      <c r="B288" s="23" t="s">
        <v>415</v>
      </c>
      <c r="C288" s="264">
        <v>2002</v>
      </c>
      <c r="D288" s="264" t="s">
        <v>398</v>
      </c>
      <c r="E288" s="43" t="str">
        <f t="shared" ca="1" si="15"/>
        <v>Žcm</v>
      </c>
      <c r="F288" s="266">
        <f t="shared" ca="1" si="16"/>
        <v>12</v>
      </c>
      <c r="G288" s="12" t="s">
        <v>327</v>
      </c>
      <c r="H288" s="346"/>
      <c r="I288" s="271"/>
      <c r="J288" s="344">
        <f t="shared" si="17"/>
        <v>0</v>
      </c>
    </row>
    <row r="289" spans="1:10" ht="12.95" customHeight="1">
      <c r="A289" s="22">
        <v>12</v>
      </c>
      <c r="B289" s="23" t="s">
        <v>416</v>
      </c>
      <c r="C289" s="264">
        <v>2002</v>
      </c>
      <c r="D289" s="264" t="s">
        <v>399</v>
      </c>
      <c r="E289" s="43" t="str">
        <f t="shared" ca="1" si="15"/>
        <v>Žkm</v>
      </c>
      <c r="F289" s="266">
        <f t="shared" ca="1" si="16"/>
        <v>12</v>
      </c>
      <c r="G289" s="12" t="s">
        <v>317</v>
      </c>
      <c r="H289" s="346"/>
      <c r="I289" s="271"/>
      <c r="J289" s="344">
        <f t="shared" si="17"/>
        <v>0</v>
      </c>
    </row>
    <row r="290" spans="1:10" ht="12.95" customHeight="1">
      <c r="A290" s="22">
        <v>13</v>
      </c>
      <c r="B290" s="23" t="s">
        <v>417</v>
      </c>
      <c r="C290" s="264">
        <v>2003</v>
      </c>
      <c r="D290" s="264" t="s">
        <v>398</v>
      </c>
      <c r="E290" s="43" t="str">
        <f t="shared" ca="1" si="15"/>
        <v>Žcm</v>
      </c>
      <c r="F290" s="266">
        <f t="shared" ca="1" si="16"/>
        <v>11</v>
      </c>
      <c r="G290" s="12" t="s">
        <v>343</v>
      </c>
      <c r="H290" s="346"/>
      <c r="I290" s="271"/>
      <c r="J290" s="344">
        <f t="shared" si="17"/>
        <v>0</v>
      </c>
    </row>
    <row r="291" spans="1:10" ht="12.95" customHeight="1">
      <c r="A291" s="22">
        <v>14</v>
      </c>
      <c r="B291" s="23" t="s">
        <v>418</v>
      </c>
      <c r="C291" s="264">
        <v>2001</v>
      </c>
      <c r="D291" s="264" t="s">
        <v>398</v>
      </c>
      <c r="E291" s="43" t="str">
        <f t="shared" ca="1" si="15"/>
        <v>Žcm</v>
      </c>
      <c r="F291" s="266">
        <f t="shared" ca="1" si="16"/>
        <v>13</v>
      </c>
      <c r="G291" s="12" t="s">
        <v>343</v>
      </c>
      <c r="H291" s="346"/>
      <c r="I291" s="271"/>
      <c r="J291" s="344">
        <f t="shared" si="17"/>
        <v>0</v>
      </c>
    </row>
    <row r="292" spans="1:10" ht="12.95" customHeight="1">
      <c r="A292" s="22">
        <v>15</v>
      </c>
      <c r="B292" s="23" t="s">
        <v>419</v>
      </c>
      <c r="C292" s="264">
        <v>2003</v>
      </c>
      <c r="D292" s="264" t="s">
        <v>398</v>
      </c>
      <c r="E292" s="43" t="str">
        <f t="shared" ca="1" si="15"/>
        <v>Žcm</v>
      </c>
      <c r="F292" s="266">
        <f t="shared" ca="1" si="16"/>
        <v>11</v>
      </c>
      <c r="G292" s="12" t="s">
        <v>343</v>
      </c>
      <c r="H292" s="346"/>
      <c r="I292" s="271"/>
      <c r="J292" s="344">
        <f t="shared" si="17"/>
        <v>0</v>
      </c>
    </row>
    <row r="293" spans="1:10" ht="12.95" customHeight="1">
      <c r="A293" s="22">
        <v>16</v>
      </c>
      <c r="B293" s="23" t="s">
        <v>420</v>
      </c>
      <c r="C293" s="264">
        <v>2002</v>
      </c>
      <c r="D293" s="264" t="s">
        <v>398</v>
      </c>
      <c r="E293" s="43" t="str">
        <f t="shared" ca="1" si="15"/>
        <v>Žcm</v>
      </c>
      <c r="F293" s="266">
        <f t="shared" ca="1" si="16"/>
        <v>12</v>
      </c>
      <c r="G293" s="12" t="s">
        <v>343</v>
      </c>
      <c r="H293" s="346"/>
      <c r="I293" s="271"/>
      <c r="J293" s="344">
        <f t="shared" si="17"/>
        <v>0</v>
      </c>
    </row>
    <row r="294" spans="1:10" ht="12.95" customHeight="1">
      <c r="A294" s="22">
        <v>17</v>
      </c>
      <c r="B294" s="23" t="s">
        <v>76</v>
      </c>
      <c r="C294" s="264">
        <v>2003</v>
      </c>
      <c r="D294" s="264" t="s">
        <v>398</v>
      </c>
      <c r="E294" s="43" t="str">
        <f t="shared" ca="1" si="15"/>
        <v>Žcm</v>
      </c>
      <c r="F294" s="266">
        <f t="shared" ca="1" si="16"/>
        <v>11</v>
      </c>
      <c r="G294" s="12" t="s">
        <v>343</v>
      </c>
      <c r="H294" s="346"/>
      <c r="I294" s="271"/>
      <c r="J294" s="344">
        <f t="shared" si="17"/>
        <v>0</v>
      </c>
    </row>
    <row r="295" spans="1:10" ht="12.95" customHeight="1">
      <c r="A295" s="22">
        <v>18</v>
      </c>
      <c r="B295" s="23" t="s">
        <v>421</v>
      </c>
      <c r="C295" s="264">
        <v>2003</v>
      </c>
      <c r="D295" s="264" t="s">
        <v>398</v>
      </c>
      <c r="E295" s="43" t="str">
        <f t="shared" ca="1" si="15"/>
        <v>Žcm</v>
      </c>
      <c r="F295" s="266">
        <f t="shared" ca="1" si="16"/>
        <v>11</v>
      </c>
      <c r="G295" s="12" t="s">
        <v>343</v>
      </c>
      <c r="H295" s="346"/>
      <c r="I295" s="271"/>
      <c r="J295" s="344">
        <f t="shared" si="17"/>
        <v>0</v>
      </c>
    </row>
    <row r="296" spans="1:10" ht="12.95" customHeight="1">
      <c r="A296" s="22">
        <v>19</v>
      </c>
      <c r="B296" s="23" t="s">
        <v>422</v>
      </c>
      <c r="C296" s="264">
        <v>2007</v>
      </c>
      <c r="D296" s="264" t="s">
        <v>398</v>
      </c>
      <c r="E296" s="43" t="str">
        <f t="shared" ca="1" si="15"/>
        <v>Žcm</v>
      </c>
      <c r="F296" s="266">
        <f t="shared" ca="1" si="16"/>
        <v>7</v>
      </c>
      <c r="G296" s="12" t="s">
        <v>323</v>
      </c>
      <c r="H296" s="346"/>
      <c r="I296" s="271"/>
      <c r="J296" s="344">
        <f t="shared" si="17"/>
        <v>0</v>
      </c>
    </row>
    <row r="297" spans="1:10" ht="12.95" customHeight="1">
      <c r="A297" s="22">
        <v>20</v>
      </c>
      <c r="B297" s="23" t="s">
        <v>214</v>
      </c>
      <c r="C297" s="264">
        <v>2003</v>
      </c>
      <c r="D297" s="264" t="s">
        <v>398</v>
      </c>
      <c r="E297" s="43" t="str">
        <f t="shared" ca="1" si="15"/>
        <v>Žcm</v>
      </c>
      <c r="F297" s="266">
        <f t="shared" ca="1" si="16"/>
        <v>11</v>
      </c>
      <c r="G297" s="12" t="s">
        <v>343</v>
      </c>
      <c r="H297" s="346"/>
      <c r="I297" s="271"/>
      <c r="J297" s="344">
        <f t="shared" si="17"/>
        <v>0</v>
      </c>
    </row>
    <row r="298" spans="1:10" ht="12.95" customHeight="1">
      <c r="A298" s="22">
        <v>21</v>
      </c>
      <c r="B298" s="23" t="s">
        <v>423</v>
      </c>
      <c r="C298" s="264">
        <v>2005</v>
      </c>
      <c r="D298" s="264" t="s">
        <v>398</v>
      </c>
      <c r="E298" s="43" t="str">
        <f t="shared" ca="1" si="15"/>
        <v>Žcm</v>
      </c>
      <c r="F298" s="266">
        <f t="shared" ca="1" si="16"/>
        <v>9</v>
      </c>
      <c r="G298" s="12" t="s">
        <v>334</v>
      </c>
      <c r="H298" s="346"/>
      <c r="I298" s="271"/>
      <c r="J298" s="344">
        <f t="shared" si="17"/>
        <v>0</v>
      </c>
    </row>
    <row r="299" spans="1:10" ht="12.95" customHeight="1">
      <c r="A299" s="22">
        <v>22</v>
      </c>
      <c r="B299" s="23" t="s">
        <v>119</v>
      </c>
      <c r="C299" s="264">
        <v>2006</v>
      </c>
      <c r="D299" s="264" t="s">
        <v>398</v>
      </c>
      <c r="E299" s="43" t="str">
        <f t="shared" ca="1" si="15"/>
        <v>Žcm</v>
      </c>
      <c r="F299" s="266">
        <f t="shared" ca="1" si="16"/>
        <v>8</v>
      </c>
      <c r="G299" s="12" t="s">
        <v>321</v>
      </c>
      <c r="H299" s="346"/>
      <c r="I299" s="271"/>
      <c r="J299" s="344">
        <f t="shared" si="17"/>
        <v>0</v>
      </c>
    </row>
    <row r="300" spans="1:10" ht="12.95" customHeight="1">
      <c r="A300" s="22">
        <v>23</v>
      </c>
      <c r="B300" s="23" t="s">
        <v>424</v>
      </c>
      <c r="C300" s="264">
        <v>2003</v>
      </c>
      <c r="D300" s="264" t="s">
        <v>398</v>
      </c>
      <c r="E300" s="43" t="str">
        <f t="shared" ca="1" si="15"/>
        <v>Žcm</v>
      </c>
      <c r="F300" s="266">
        <f t="shared" ca="1" si="16"/>
        <v>11</v>
      </c>
      <c r="G300" s="12" t="s">
        <v>334</v>
      </c>
      <c r="H300" s="346"/>
      <c r="I300" s="271"/>
      <c r="J300" s="344">
        <f t="shared" si="17"/>
        <v>0</v>
      </c>
    </row>
    <row r="301" spans="1:10" ht="12.95" customHeight="1">
      <c r="A301" s="22">
        <v>24</v>
      </c>
      <c r="B301" s="23" t="s">
        <v>82</v>
      </c>
      <c r="C301" s="264">
        <v>2008</v>
      </c>
      <c r="D301" s="264" t="s">
        <v>398</v>
      </c>
      <c r="E301" s="43" t="str">
        <f t="shared" ca="1" si="15"/>
        <v>Žcm</v>
      </c>
      <c r="F301" s="266">
        <f t="shared" ca="1" si="16"/>
        <v>6</v>
      </c>
      <c r="G301" s="12" t="s">
        <v>330</v>
      </c>
      <c r="H301" s="346"/>
      <c r="I301" s="271"/>
      <c r="J301" s="344">
        <f t="shared" si="17"/>
        <v>0</v>
      </c>
    </row>
    <row r="302" spans="1:10" ht="12.95" customHeight="1">
      <c r="A302" s="22">
        <v>25</v>
      </c>
      <c r="B302" s="23" t="s">
        <v>425</v>
      </c>
      <c r="C302" s="264">
        <v>2003</v>
      </c>
      <c r="D302" s="264" t="s">
        <v>398</v>
      </c>
      <c r="E302" s="43" t="str">
        <f t="shared" ca="1" si="15"/>
        <v>Žcm</v>
      </c>
      <c r="F302" s="266">
        <f t="shared" ca="1" si="16"/>
        <v>11</v>
      </c>
      <c r="G302" s="12" t="s">
        <v>343</v>
      </c>
      <c r="H302" s="346"/>
      <c r="I302" s="271"/>
      <c r="J302" s="344">
        <f t="shared" si="17"/>
        <v>0</v>
      </c>
    </row>
    <row r="303" spans="1:10" ht="12.95" customHeight="1">
      <c r="A303" s="22">
        <v>26</v>
      </c>
      <c r="B303" s="23" t="s">
        <v>426</v>
      </c>
      <c r="C303" s="264">
        <v>2003</v>
      </c>
      <c r="D303" s="264" t="s">
        <v>399</v>
      </c>
      <c r="E303" s="43" t="str">
        <f t="shared" ca="1" si="15"/>
        <v>Žkm</v>
      </c>
      <c r="F303" s="266">
        <f t="shared" ca="1" si="16"/>
        <v>11</v>
      </c>
      <c r="G303" s="12" t="s">
        <v>427</v>
      </c>
      <c r="H303" s="346"/>
      <c r="I303" s="271"/>
      <c r="J303" s="344">
        <f t="shared" si="17"/>
        <v>0</v>
      </c>
    </row>
    <row r="304" spans="1:10" ht="12.95" customHeight="1">
      <c r="A304" s="22">
        <v>27</v>
      </c>
      <c r="B304" s="23" t="s">
        <v>428</v>
      </c>
      <c r="C304" s="264">
        <v>2003</v>
      </c>
      <c r="D304" s="264" t="s">
        <v>398</v>
      </c>
      <c r="E304" s="43" t="str">
        <f t="shared" ca="1" si="15"/>
        <v>Žcm</v>
      </c>
      <c r="F304" s="266">
        <f t="shared" ca="1" si="16"/>
        <v>11</v>
      </c>
      <c r="G304" s="12" t="s">
        <v>323</v>
      </c>
      <c r="H304" s="346"/>
      <c r="I304" s="271"/>
      <c r="J304" s="344">
        <f t="shared" si="17"/>
        <v>0</v>
      </c>
    </row>
    <row r="305" spans="1:10" ht="12.95" customHeight="1">
      <c r="A305" s="22">
        <v>28</v>
      </c>
      <c r="B305" s="23" t="s">
        <v>429</v>
      </c>
      <c r="C305" s="264">
        <v>2002</v>
      </c>
      <c r="D305" s="264" t="s">
        <v>398</v>
      </c>
      <c r="E305" s="43" t="str">
        <f t="shared" ca="1" si="15"/>
        <v>Žcm</v>
      </c>
      <c r="F305" s="266">
        <f t="shared" ca="1" si="16"/>
        <v>12</v>
      </c>
      <c r="G305" s="12" t="s">
        <v>372</v>
      </c>
      <c r="H305" s="346"/>
      <c r="I305" s="271"/>
      <c r="J305" s="344">
        <f t="shared" si="17"/>
        <v>0</v>
      </c>
    </row>
    <row r="306" spans="1:10" ht="12.95" customHeight="1">
      <c r="A306" s="22">
        <v>29</v>
      </c>
      <c r="B306" s="23" t="s">
        <v>430</v>
      </c>
      <c r="C306" s="264">
        <v>2002</v>
      </c>
      <c r="D306" s="264" t="s">
        <v>398</v>
      </c>
      <c r="E306" s="43" t="str">
        <f t="shared" ca="1" si="15"/>
        <v>Žcm</v>
      </c>
      <c r="F306" s="266">
        <f t="shared" ca="1" si="16"/>
        <v>12</v>
      </c>
      <c r="G306" s="12" t="s">
        <v>360</v>
      </c>
      <c r="H306" s="346"/>
      <c r="I306" s="271"/>
      <c r="J306" s="344">
        <f t="shared" si="17"/>
        <v>0</v>
      </c>
    </row>
    <row r="307" spans="1:10" ht="12.95" customHeight="1">
      <c r="A307" s="22">
        <v>30</v>
      </c>
      <c r="B307" s="23" t="s">
        <v>431</v>
      </c>
      <c r="C307" s="264">
        <v>2003</v>
      </c>
      <c r="D307" s="264" t="s">
        <v>399</v>
      </c>
      <c r="E307" s="43" t="str">
        <f t="shared" ca="1" si="15"/>
        <v>Žkm</v>
      </c>
      <c r="F307" s="266">
        <f t="shared" ca="1" si="16"/>
        <v>11</v>
      </c>
      <c r="G307" s="12" t="s">
        <v>323</v>
      </c>
      <c r="H307" s="346"/>
      <c r="I307" s="271"/>
      <c r="J307" s="344">
        <f t="shared" si="17"/>
        <v>0</v>
      </c>
    </row>
    <row r="308" spans="1:10" ht="12.95" customHeight="1">
      <c r="A308" s="22">
        <v>31</v>
      </c>
      <c r="B308" s="23" t="s">
        <v>432</v>
      </c>
      <c r="C308" s="264">
        <v>2004</v>
      </c>
      <c r="D308" s="264" t="s">
        <v>398</v>
      </c>
      <c r="E308" s="43" t="str">
        <f t="shared" ca="1" si="15"/>
        <v>Žcm</v>
      </c>
      <c r="F308" s="266">
        <f t="shared" ca="1" si="16"/>
        <v>10</v>
      </c>
      <c r="G308" s="12" t="s">
        <v>353</v>
      </c>
      <c r="H308" s="346"/>
      <c r="I308" s="271"/>
      <c r="J308" s="344">
        <f t="shared" si="17"/>
        <v>0</v>
      </c>
    </row>
    <row r="309" spans="1:10" ht="12.95" customHeight="1">
      <c r="A309" s="22">
        <v>32</v>
      </c>
      <c r="B309" s="23" t="s">
        <v>433</v>
      </c>
      <c r="C309" s="264">
        <v>2001</v>
      </c>
      <c r="D309" s="264" t="s">
        <v>399</v>
      </c>
      <c r="E309" s="43" t="str">
        <f t="shared" ca="1" si="15"/>
        <v>Žkm</v>
      </c>
      <c r="F309" s="266">
        <f t="shared" ca="1" si="16"/>
        <v>13</v>
      </c>
      <c r="G309" s="12" t="s">
        <v>323</v>
      </c>
      <c r="H309" s="346"/>
      <c r="I309" s="271"/>
      <c r="J309" s="344">
        <f t="shared" si="17"/>
        <v>0</v>
      </c>
    </row>
    <row r="310" spans="1:10" ht="12.95" customHeight="1">
      <c r="A310" s="22">
        <v>33</v>
      </c>
      <c r="B310" s="23" t="s">
        <v>434</v>
      </c>
      <c r="C310" s="264">
        <v>2005</v>
      </c>
      <c r="D310" s="264" t="s">
        <v>399</v>
      </c>
      <c r="E310" s="43" t="str">
        <f t="shared" ca="1" si="15"/>
        <v>Žkm</v>
      </c>
      <c r="F310" s="266">
        <f t="shared" ca="1" si="16"/>
        <v>9</v>
      </c>
      <c r="G310" s="12" t="s">
        <v>435</v>
      </c>
      <c r="H310" s="346"/>
      <c r="I310" s="271"/>
      <c r="J310" s="344">
        <f t="shared" si="17"/>
        <v>0</v>
      </c>
    </row>
    <row r="311" spans="1:10" ht="12.95" customHeight="1">
      <c r="A311" s="22">
        <v>34</v>
      </c>
      <c r="B311" s="23" t="s">
        <v>436</v>
      </c>
      <c r="C311" s="264">
        <v>2004</v>
      </c>
      <c r="D311" s="264" t="s">
        <v>398</v>
      </c>
      <c r="E311" s="43" t="str">
        <f t="shared" ca="1" si="15"/>
        <v>Žcm</v>
      </c>
      <c r="F311" s="266">
        <f t="shared" ca="1" si="16"/>
        <v>10</v>
      </c>
      <c r="G311" s="12" t="s">
        <v>323</v>
      </c>
      <c r="H311" s="346"/>
      <c r="I311" s="271"/>
      <c r="J311" s="344">
        <f t="shared" si="17"/>
        <v>0</v>
      </c>
    </row>
    <row r="312" spans="1:10" ht="12.95" customHeight="1">
      <c r="A312" s="22">
        <v>35</v>
      </c>
      <c r="B312" s="23" t="s">
        <v>437</v>
      </c>
      <c r="C312" s="264">
        <v>2003</v>
      </c>
      <c r="D312" s="264" t="s">
        <v>399</v>
      </c>
      <c r="E312" s="43" t="str">
        <f t="shared" ca="1" si="15"/>
        <v>Žkm</v>
      </c>
      <c r="F312" s="266">
        <f t="shared" ca="1" si="16"/>
        <v>11</v>
      </c>
      <c r="G312" s="12" t="s">
        <v>319</v>
      </c>
      <c r="H312" s="346"/>
      <c r="I312" s="271"/>
      <c r="J312" s="344">
        <f t="shared" si="17"/>
        <v>0</v>
      </c>
    </row>
    <row r="313" spans="1:10" ht="12.95" customHeight="1">
      <c r="A313" s="22">
        <v>36</v>
      </c>
      <c r="B313" s="23" t="s">
        <v>438</v>
      </c>
      <c r="C313" s="264">
        <v>2001</v>
      </c>
      <c r="D313" s="264" t="s">
        <v>399</v>
      </c>
      <c r="E313" s="43" t="str">
        <f t="shared" ca="1" si="15"/>
        <v>Žkm</v>
      </c>
      <c r="F313" s="266">
        <f t="shared" ca="1" si="16"/>
        <v>13</v>
      </c>
      <c r="G313" s="12" t="s">
        <v>323</v>
      </c>
      <c r="H313" s="346"/>
      <c r="I313" s="271"/>
      <c r="J313" s="344">
        <f t="shared" si="17"/>
        <v>0</v>
      </c>
    </row>
    <row r="314" spans="1:10" ht="12.95" customHeight="1">
      <c r="A314" s="22">
        <v>37</v>
      </c>
      <c r="B314" s="23" t="s">
        <v>439</v>
      </c>
      <c r="C314" s="264">
        <v>2006</v>
      </c>
      <c r="D314" s="264" t="s">
        <v>398</v>
      </c>
      <c r="E314" s="43" t="str">
        <f t="shared" ca="1" si="15"/>
        <v>Žcm</v>
      </c>
      <c r="F314" s="266">
        <f t="shared" ca="1" si="16"/>
        <v>8</v>
      </c>
      <c r="G314" s="12" t="s">
        <v>343</v>
      </c>
      <c r="H314" s="346"/>
      <c r="I314" s="271"/>
      <c r="J314" s="344">
        <f t="shared" si="17"/>
        <v>0</v>
      </c>
    </row>
    <row r="315" spans="1:10" ht="12.95" customHeight="1">
      <c r="A315" s="22">
        <v>38</v>
      </c>
      <c r="B315" s="23" t="s">
        <v>440</v>
      </c>
      <c r="C315" s="264">
        <v>2001</v>
      </c>
      <c r="D315" s="264" t="s">
        <v>399</v>
      </c>
      <c r="E315" s="43" t="str">
        <f t="shared" ca="1" si="15"/>
        <v>Žkm</v>
      </c>
      <c r="F315" s="266">
        <f t="shared" ca="1" si="16"/>
        <v>13</v>
      </c>
      <c r="G315" s="12" t="s">
        <v>343</v>
      </c>
      <c r="H315" s="346"/>
      <c r="I315" s="271"/>
      <c r="J315" s="344">
        <f t="shared" si="17"/>
        <v>0</v>
      </c>
    </row>
    <row r="316" spans="1:10" ht="12.95" customHeight="1">
      <c r="A316" s="22"/>
      <c r="B316" s="23"/>
      <c r="C316" s="264"/>
      <c r="D316" s="264"/>
      <c r="E316" s="24"/>
      <c r="F316" s="264"/>
      <c r="G316" s="12"/>
      <c r="H316" s="25"/>
      <c r="I316" s="52"/>
      <c r="J316" s="26"/>
    </row>
    <row r="317" spans="1:10" ht="12.95" customHeight="1">
      <c r="A317" s="22"/>
      <c r="B317" s="23"/>
      <c r="C317" s="264"/>
      <c r="D317" s="264"/>
      <c r="E317" s="24"/>
      <c r="F317" s="264"/>
      <c r="G317" s="12"/>
      <c r="H317" s="25"/>
      <c r="I317" s="52"/>
      <c r="J317" s="26"/>
    </row>
    <row r="318" spans="1:10" ht="12.95" customHeight="1">
      <c r="A318" s="22"/>
      <c r="B318" s="23"/>
      <c r="C318" s="264"/>
      <c r="D318" s="264"/>
      <c r="E318" s="24"/>
      <c r="F318" s="264"/>
      <c r="G318" s="12"/>
      <c r="H318" s="25"/>
      <c r="I318" s="52"/>
      <c r="J318" s="26"/>
    </row>
    <row r="319" spans="1:10" ht="12.95" customHeight="1">
      <c r="A319" s="22"/>
      <c r="B319" s="347" t="s">
        <v>463</v>
      </c>
      <c r="C319" s="348"/>
      <c r="D319" s="264"/>
      <c r="E319" s="24"/>
      <c r="F319" s="264"/>
      <c r="G319" s="12"/>
      <c r="H319" s="25"/>
      <c r="I319" s="52"/>
      <c r="J319" s="26"/>
    </row>
    <row r="320" spans="1:10" ht="12.95" customHeight="1">
      <c r="A320" s="22"/>
      <c r="B320" s="349" t="s">
        <v>441</v>
      </c>
      <c r="C320" s="348" t="s">
        <v>481</v>
      </c>
      <c r="D320" s="264"/>
      <c r="E320" s="24"/>
      <c r="F320" s="264"/>
      <c r="G320" s="12"/>
      <c r="H320" s="25"/>
      <c r="I320" s="52"/>
      <c r="J320" s="26"/>
    </row>
    <row r="321" spans="1:10" ht="12.95" customHeight="1">
      <c r="A321" s="22"/>
      <c r="B321" s="349" t="s">
        <v>464</v>
      </c>
      <c r="C321" s="348" t="s">
        <v>467</v>
      </c>
      <c r="D321" s="264"/>
      <c r="E321" s="24"/>
      <c r="F321" s="264"/>
      <c r="G321" s="12"/>
      <c r="H321" s="25"/>
      <c r="I321" s="52"/>
      <c r="J321" s="26"/>
    </row>
    <row r="322" spans="1:10" ht="12.95" customHeight="1">
      <c r="A322" s="22"/>
      <c r="B322" s="349" t="s">
        <v>0</v>
      </c>
      <c r="C322" s="348" t="s">
        <v>468</v>
      </c>
      <c r="D322" s="264"/>
      <c r="E322" s="24"/>
      <c r="F322" s="264"/>
      <c r="G322" s="12"/>
      <c r="H322" s="25"/>
      <c r="I322" s="52"/>
      <c r="J322" s="26"/>
    </row>
    <row r="323" spans="1:10" ht="12.95" customHeight="1">
      <c r="A323" s="22"/>
      <c r="B323" s="349" t="s">
        <v>397</v>
      </c>
      <c r="C323" s="348" t="s">
        <v>482</v>
      </c>
      <c r="D323" s="264"/>
      <c r="E323" s="24"/>
      <c r="F323" s="264"/>
      <c r="G323" s="12"/>
      <c r="H323" s="25"/>
      <c r="I323" s="52"/>
      <c r="J323" s="26"/>
    </row>
    <row r="324" spans="1:10" ht="12.95" customHeight="1">
      <c r="A324" s="22"/>
      <c r="B324" s="349" t="s">
        <v>400</v>
      </c>
      <c r="C324" s="348" t="s">
        <v>483</v>
      </c>
      <c r="D324" s="264"/>
      <c r="E324" s="24"/>
      <c r="F324" s="264"/>
      <c r="G324" s="12"/>
      <c r="H324" s="25"/>
      <c r="I324" s="52"/>
      <c r="J324" s="26"/>
    </row>
    <row r="325" spans="1:10" ht="12.95" customHeight="1">
      <c r="A325" s="22"/>
      <c r="B325" s="349" t="s">
        <v>469</v>
      </c>
      <c r="C325" s="348" t="s">
        <v>470</v>
      </c>
      <c r="D325" s="264"/>
      <c r="E325" s="24"/>
      <c r="F325" s="264"/>
      <c r="G325" s="12"/>
      <c r="H325" s="25"/>
      <c r="I325" s="52"/>
      <c r="J325" s="26"/>
    </row>
    <row r="326" spans="1:10" ht="12.95" customHeight="1">
      <c r="A326" s="22"/>
      <c r="B326" s="349" t="s">
        <v>484</v>
      </c>
      <c r="C326" s="348" t="s">
        <v>485</v>
      </c>
      <c r="D326" s="264"/>
      <c r="E326" s="24"/>
      <c r="F326" s="264"/>
      <c r="G326" s="12"/>
      <c r="H326" s="25"/>
      <c r="I326" s="52"/>
      <c r="J326" s="26"/>
    </row>
    <row r="327" spans="1:10" ht="12.95" customHeight="1">
      <c r="A327" s="22"/>
      <c r="B327" s="349" t="s">
        <v>401</v>
      </c>
      <c r="C327" s="348" t="s">
        <v>465</v>
      </c>
      <c r="D327" s="264"/>
      <c r="E327" s="24"/>
      <c r="F327" s="264"/>
      <c r="G327" s="12"/>
      <c r="H327" s="25"/>
      <c r="I327" s="52"/>
      <c r="J327" s="26"/>
    </row>
    <row r="328" spans="1:10" ht="12.95" customHeight="1">
      <c r="A328" s="22"/>
      <c r="B328" s="349" t="s">
        <v>30</v>
      </c>
      <c r="C328" s="348" t="s">
        <v>466</v>
      </c>
      <c r="D328" s="264"/>
      <c r="E328" s="24"/>
      <c r="F328" s="264"/>
      <c r="G328" s="12"/>
      <c r="H328" s="25"/>
      <c r="I328" s="52"/>
      <c r="J328" s="26"/>
    </row>
    <row r="329" spans="1:10" ht="12.95" customHeight="1">
      <c r="A329" s="22"/>
      <c r="B329" s="349" t="s">
        <v>402</v>
      </c>
      <c r="C329" s="348" t="s">
        <v>486</v>
      </c>
      <c r="D329" s="264"/>
      <c r="E329" s="24"/>
      <c r="F329" s="264"/>
      <c r="G329" s="12"/>
      <c r="H329" s="25"/>
      <c r="I329" s="52"/>
      <c r="J329" s="26"/>
    </row>
    <row r="330" spans="1:10" ht="12.95" customHeight="1">
      <c r="A330" s="22"/>
      <c r="B330" s="349" t="s">
        <v>31</v>
      </c>
      <c r="C330" s="348" t="s">
        <v>487</v>
      </c>
      <c r="D330" s="264"/>
      <c r="E330" s="24"/>
      <c r="F330" s="264"/>
      <c r="G330" s="12"/>
      <c r="H330" s="25"/>
      <c r="I330" s="52"/>
      <c r="J33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7"/>
  <sheetViews>
    <sheetView topLeftCell="A166" workbookViewId="0">
      <selection activeCell="AE196" sqref="AE196:AE209"/>
    </sheetView>
  </sheetViews>
  <sheetFormatPr defaultRowHeight="14.1" customHeight="1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302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>
      <c r="A1" s="227" t="s">
        <v>32</v>
      </c>
      <c r="B1" s="228" t="s">
        <v>441</v>
      </c>
      <c r="C1" s="229" t="s">
        <v>464</v>
      </c>
      <c r="D1" s="229" t="s">
        <v>0</v>
      </c>
      <c r="E1" s="230" t="s">
        <v>469</v>
      </c>
      <c r="F1" s="231" t="s">
        <v>62</v>
      </c>
      <c r="G1" s="232" t="s">
        <v>456</v>
      </c>
      <c r="H1" s="233" t="s">
        <v>2</v>
      </c>
      <c r="I1" s="234" t="s">
        <v>3</v>
      </c>
      <c r="J1" s="235" t="s">
        <v>4</v>
      </c>
      <c r="K1" s="229" t="s">
        <v>5</v>
      </c>
      <c r="L1" s="229" t="s">
        <v>6</v>
      </c>
      <c r="M1" s="229" t="s">
        <v>7</v>
      </c>
      <c r="N1" s="229" t="s">
        <v>8</v>
      </c>
      <c r="O1" s="229" t="s">
        <v>9</v>
      </c>
      <c r="P1" s="229" t="s">
        <v>10</v>
      </c>
      <c r="Q1" s="229" t="s">
        <v>11</v>
      </c>
      <c r="R1" s="229" t="s">
        <v>12</v>
      </c>
      <c r="S1" s="229" t="s">
        <v>13</v>
      </c>
      <c r="T1" s="229" t="s">
        <v>14</v>
      </c>
      <c r="U1" s="229" t="s">
        <v>15</v>
      </c>
      <c r="V1" s="229" t="s">
        <v>16</v>
      </c>
      <c r="W1" s="229" t="s">
        <v>17</v>
      </c>
      <c r="X1" s="230" t="s">
        <v>18</v>
      </c>
      <c r="Y1" s="292" t="s">
        <v>451</v>
      </c>
      <c r="Z1" s="292" t="s">
        <v>452</v>
      </c>
      <c r="AA1" s="292" t="s">
        <v>453</v>
      </c>
      <c r="AB1" s="292" t="s">
        <v>454</v>
      </c>
      <c r="AC1" s="292" t="s">
        <v>455</v>
      </c>
      <c r="AD1" s="294"/>
      <c r="AE1" s="164" t="s">
        <v>19</v>
      </c>
      <c r="AF1" s="165" t="s">
        <v>33</v>
      </c>
      <c r="AG1" s="165" t="s">
        <v>34</v>
      </c>
      <c r="AH1" s="165" t="s">
        <v>35</v>
      </c>
      <c r="AI1" s="165" t="s">
        <v>36</v>
      </c>
      <c r="AJ1" s="165" t="s">
        <v>37</v>
      </c>
      <c r="AK1" s="165" t="s">
        <v>38</v>
      </c>
      <c r="AL1" s="165" t="s">
        <v>39</v>
      </c>
      <c r="AM1" s="165" t="s">
        <v>40</v>
      </c>
      <c r="AN1" s="165" t="s">
        <v>41</v>
      </c>
      <c r="AO1" s="165" t="s">
        <v>42</v>
      </c>
      <c r="AP1" s="165" t="s">
        <v>43</v>
      </c>
      <c r="AQ1" s="165" t="s">
        <v>44</v>
      </c>
      <c r="AR1" s="165" t="s">
        <v>45</v>
      </c>
      <c r="AS1" s="166" t="s">
        <v>46</v>
      </c>
      <c r="AT1" s="166" t="s">
        <v>457</v>
      </c>
      <c r="AU1" s="166" t="s">
        <v>458</v>
      </c>
      <c r="AV1" s="166" t="s">
        <v>459</v>
      </c>
      <c r="AW1" s="166" t="s">
        <v>460</v>
      </c>
      <c r="AX1" s="166" t="s">
        <v>461</v>
      </c>
    </row>
    <row r="2" spans="1:67" ht="12.95" customHeight="1">
      <c r="A2" s="366" t="s">
        <v>462</v>
      </c>
      <c r="B2" s="56">
        <v>1</v>
      </c>
      <c r="C2" s="32" t="s">
        <v>85</v>
      </c>
      <c r="D2" s="53">
        <v>1989</v>
      </c>
      <c r="E2" s="108" t="s">
        <v>327</v>
      </c>
      <c r="F2" s="357">
        <f>MIN(AE2:AE2:AX2)</f>
        <v>2.1516203703703704E-2</v>
      </c>
      <c r="G2" s="88">
        <f t="shared" ref="G2:G23" si="0"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21</v>
      </c>
      <c r="H2" s="73">
        <f t="shared" ref="H2:H23" si="1">SUM(COUNTIF(J2:AC2,"&gt;-1"))</f>
        <v>1</v>
      </c>
      <c r="I2" s="77">
        <f t="shared" ref="I2:I23" si="2">SUM(J2:AC2)</f>
        <v>21</v>
      </c>
      <c r="J2" s="74">
        <v>21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293"/>
      <c r="Z2" s="293"/>
      <c r="AA2" s="293"/>
      <c r="AB2" s="293"/>
      <c r="AC2" s="293"/>
      <c r="AD2" s="295"/>
      <c r="AE2" s="356">
        <v>2.1516203703703704E-2</v>
      </c>
      <c r="AF2" s="58"/>
      <c r="AG2" s="60"/>
      <c r="AH2" s="60"/>
      <c r="AI2" s="60"/>
      <c r="AJ2" s="58"/>
      <c r="AK2" s="60"/>
      <c r="AL2" s="59"/>
      <c r="AM2" s="60"/>
      <c r="AN2" s="60"/>
      <c r="AO2" s="60"/>
      <c r="AP2" s="60"/>
      <c r="AQ2" s="60"/>
      <c r="AR2" s="60"/>
      <c r="AS2" s="58"/>
      <c r="AT2" s="60"/>
      <c r="AU2" s="58"/>
      <c r="AV2" s="58"/>
      <c r="AW2" s="58"/>
      <c r="AX2" s="61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</row>
    <row r="3" spans="1:67" ht="12.95" customHeight="1">
      <c r="A3" s="366"/>
      <c r="B3" s="56">
        <v>2</v>
      </c>
      <c r="C3" s="32" t="s">
        <v>95</v>
      </c>
      <c r="D3" s="53">
        <v>1998</v>
      </c>
      <c r="E3" s="108" t="s">
        <v>323</v>
      </c>
      <c r="F3" s="357">
        <f>MIN(AE3:AE3:AX3)</f>
        <v>2.1956018518518517E-2</v>
      </c>
      <c r="G3" s="88">
        <f t="shared" si="0"/>
        <v>19</v>
      </c>
      <c r="H3" s="73">
        <f t="shared" si="1"/>
        <v>1</v>
      </c>
      <c r="I3" s="77">
        <f t="shared" si="2"/>
        <v>19</v>
      </c>
      <c r="J3" s="74">
        <v>19</v>
      </c>
      <c r="K3" s="41"/>
      <c r="L3" s="41"/>
      <c r="M3" s="41"/>
      <c r="N3" s="5"/>
      <c r="O3" s="41"/>
      <c r="P3" s="41"/>
      <c r="Q3" s="41"/>
      <c r="R3" s="41"/>
      <c r="S3" s="41"/>
      <c r="T3" s="41"/>
      <c r="U3" s="41"/>
      <c r="V3" s="74"/>
      <c r="W3" s="41"/>
      <c r="X3" s="79"/>
      <c r="Y3" s="293"/>
      <c r="Z3" s="293"/>
      <c r="AA3" s="293"/>
      <c r="AB3" s="293"/>
      <c r="AC3" s="293"/>
      <c r="AD3" s="295"/>
      <c r="AE3" s="356">
        <v>2.1956018518518517E-2</v>
      </c>
      <c r="AF3" s="58"/>
      <c r="AG3" s="60"/>
      <c r="AH3" s="60"/>
      <c r="AI3" s="60"/>
      <c r="AJ3" s="58"/>
      <c r="AK3" s="60"/>
      <c r="AL3" s="59"/>
      <c r="AM3" s="60"/>
      <c r="AN3" s="60"/>
      <c r="AO3" s="60"/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>
      <c r="A4" s="366"/>
      <c r="B4" s="56">
        <v>3</v>
      </c>
      <c r="C4" s="32" t="s">
        <v>88</v>
      </c>
      <c r="D4" s="53">
        <v>1978</v>
      </c>
      <c r="E4" s="108" t="s">
        <v>317</v>
      </c>
      <c r="F4" s="357">
        <f>MIN(AE4:AE4:AX4)</f>
        <v>2.2314814814814815E-2</v>
      </c>
      <c r="G4" s="88">
        <f t="shared" si="0"/>
        <v>17</v>
      </c>
      <c r="H4" s="73">
        <f t="shared" si="1"/>
        <v>1</v>
      </c>
      <c r="I4" s="77">
        <f t="shared" si="2"/>
        <v>17</v>
      </c>
      <c r="J4" s="74">
        <v>17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74"/>
      <c r="W4" s="41"/>
      <c r="X4" s="79"/>
      <c r="Y4" s="293"/>
      <c r="Z4" s="293"/>
      <c r="AA4" s="293"/>
      <c r="AB4" s="293"/>
      <c r="AC4" s="293"/>
      <c r="AD4" s="295"/>
      <c r="AE4" s="356">
        <v>2.2314814814814815E-2</v>
      </c>
      <c r="AF4" s="58"/>
      <c r="AG4" s="60"/>
      <c r="AH4" s="60"/>
      <c r="AI4" s="60"/>
      <c r="AJ4" s="58"/>
      <c r="AK4" s="60"/>
      <c r="AL4" s="59"/>
      <c r="AM4" s="60"/>
      <c r="AN4" s="60"/>
      <c r="AO4" s="60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>
      <c r="A5" s="366"/>
      <c r="B5" s="56">
        <v>4</v>
      </c>
      <c r="C5" s="32" t="s">
        <v>288</v>
      </c>
      <c r="D5" s="53">
        <v>1994</v>
      </c>
      <c r="E5" s="108" t="s">
        <v>349</v>
      </c>
      <c r="F5" s="357">
        <f>MIN(AE5:AE5:AX5)</f>
        <v>2.2673611111111113E-2</v>
      </c>
      <c r="G5" s="88">
        <f t="shared" si="0"/>
        <v>16</v>
      </c>
      <c r="H5" s="73">
        <f t="shared" si="1"/>
        <v>1</v>
      </c>
      <c r="I5" s="77">
        <f t="shared" si="2"/>
        <v>16</v>
      </c>
      <c r="J5" s="74">
        <v>16</v>
      </c>
      <c r="K5" s="41"/>
      <c r="L5" s="41"/>
      <c r="M5" s="41"/>
      <c r="N5" s="41"/>
      <c r="O5" s="41"/>
      <c r="P5" s="41"/>
      <c r="Q5" s="41"/>
      <c r="R5" s="5"/>
      <c r="S5" s="41"/>
      <c r="T5" s="41"/>
      <c r="U5" s="41"/>
      <c r="V5" s="74"/>
      <c r="W5" s="41"/>
      <c r="X5" s="79"/>
      <c r="Y5" s="293"/>
      <c r="Z5" s="293"/>
      <c r="AA5" s="293"/>
      <c r="AB5" s="293"/>
      <c r="AC5" s="293"/>
      <c r="AD5" s="295"/>
      <c r="AE5" s="356">
        <v>2.2673611111111113E-2</v>
      </c>
      <c r="AF5" s="58"/>
      <c r="AG5" s="60"/>
      <c r="AH5" s="60"/>
      <c r="AI5" s="60"/>
      <c r="AJ5" s="58"/>
      <c r="AK5" s="60"/>
      <c r="AL5" s="59"/>
      <c r="AM5" s="60"/>
      <c r="AN5" s="60"/>
      <c r="AO5" s="60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>
      <c r="A6" s="366"/>
      <c r="B6" s="56">
        <v>5</v>
      </c>
      <c r="C6" s="32" t="s">
        <v>302</v>
      </c>
      <c r="D6" s="53">
        <v>1977</v>
      </c>
      <c r="E6" s="108" t="s">
        <v>317</v>
      </c>
      <c r="F6" s="357">
        <f>MIN(AE6:AE6:AX6)</f>
        <v>2.3136574074074077E-2</v>
      </c>
      <c r="G6" s="88">
        <f t="shared" si="0"/>
        <v>13</v>
      </c>
      <c r="H6" s="73">
        <f t="shared" si="1"/>
        <v>1</v>
      </c>
      <c r="I6" s="77">
        <f t="shared" si="2"/>
        <v>13</v>
      </c>
      <c r="J6" s="74">
        <v>13</v>
      </c>
      <c r="K6" s="41"/>
      <c r="L6" s="41"/>
      <c r="M6" s="41"/>
      <c r="N6" s="41"/>
      <c r="O6" s="41"/>
      <c r="P6" s="41"/>
      <c r="Q6" s="41"/>
      <c r="R6" s="5"/>
      <c r="S6" s="41"/>
      <c r="T6" s="41"/>
      <c r="U6" s="41"/>
      <c r="V6" s="74"/>
      <c r="W6" s="41"/>
      <c r="X6" s="79"/>
      <c r="Y6" s="293"/>
      <c r="Z6" s="293"/>
      <c r="AA6" s="293"/>
      <c r="AB6" s="293"/>
      <c r="AC6" s="293"/>
      <c r="AD6" s="295"/>
      <c r="AE6" s="356">
        <v>2.3136574074074077E-2</v>
      </c>
      <c r="AF6" s="58"/>
      <c r="AG6" s="60"/>
      <c r="AH6" s="60"/>
      <c r="AI6" s="60"/>
      <c r="AJ6" s="58"/>
      <c r="AK6" s="60"/>
      <c r="AL6" s="59"/>
      <c r="AM6" s="60"/>
      <c r="AN6" s="60"/>
      <c r="AO6" s="60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>
      <c r="A7" s="366"/>
      <c r="B7" s="56">
        <v>6</v>
      </c>
      <c r="C7" s="32" t="s">
        <v>106</v>
      </c>
      <c r="D7" s="53">
        <v>1988</v>
      </c>
      <c r="E7" s="108" t="s">
        <v>323</v>
      </c>
      <c r="F7" s="357">
        <f>MIN(AE7:AE7:AX7)</f>
        <v>2.359953703703704E-2</v>
      </c>
      <c r="G7" s="88">
        <f t="shared" si="0"/>
        <v>12</v>
      </c>
      <c r="H7" s="73">
        <f t="shared" si="1"/>
        <v>1</v>
      </c>
      <c r="I7" s="77">
        <f t="shared" si="2"/>
        <v>12</v>
      </c>
      <c r="J7" s="74">
        <v>12</v>
      </c>
      <c r="K7" s="41"/>
      <c r="L7" s="41"/>
      <c r="M7" s="41"/>
      <c r="N7" s="41"/>
      <c r="O7" s="41"/>
      <c r="P7" s="41"/>
      <c r="Q7" s="41"/>
      <c r="R7" s="6"/>
      <c r="S7" s="41"/>
      <c r="T7" s="41"/>
      <c r="U7" s="41"/>
      <c r="V7" s="74"/>
      <c r="W7" s="41"/>
      <c r="X7" s="79"/>
      <c r="Y7" s="293"/>
      <c r="Z7" s="293"/>
      <c r="AA7" s="293"/>
      <c r="AB7" s="293"/>
      <c r="AC7" s="293"/>
      <c r="AD7" s="295"/>
      <c r="AE7" s="356">
        <v>2.359953703703704E-2</v>
      </c>
      <c r="AF7" s="58"/>
      <c r="AG7" s="60"/>
      <c r="AH7" s="60"/>
      <c r="AI7" s="60"/>
      <c r="AJ7" s="59"/>
      <c r="AK7" s="60"/>
      <c r="AL7" s="60"/>
      <c r="AM7" s="60"/>
      <c r="AN7" s="60"/>
      <c r="AO7" s="60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>
      <c r="A8" s="366"/>
      <c r="B8" s="56">
        <v>7</v>
      </c>
      <c r="C8" s="31"/>
      <c r="D8" s="55"/>
      <c r="E8" s="109"/>
      <c r="F8" s="357">
        <f>MIN(AE8:AE8:AX8)</f>
        <v>0</v>
      </c>
      <c r="G8" s="88">
        <f t="shared" si="0"/>
        <v>0</v>
      </c>
      <c r="H8" s="73">
        <f t="shared" si="1"/>
        <v>0</v>
      </c>
      <c r="I8" s="77">
        <f t="shared" si="2"/>
        <v>0</v>
      </c>
      <c r="J8" s="74"/>
      <c r="K8" s="41"/>
      <c r="L8" s="41"/>
      <c r="M8" s="41"/>
      <c r="N8" s="41"/>
      <c r="O8" s="41"/>
      <c r="P8" s="41"/>
      <c r="Q8" s="41"/>
      <c r="R8" s="5"/>
      <c r="S8" s="41"/>
      <c r="T8" s="41"/>
      <c r="U8" s="41"/>
      <c r="V8" s="74"/>
      <c r="W8" s="41"/>
      <c r="X8" s="79"/>
      <c r="Y8" s="293"/>
      <c r="Z8" s="293"/>
      <c r="AA8" s="293"/>
      <c r="AB8" s="293"/>
      <c r="AC8" s="293"/>
      <c r="AD8" s="295"/>
      <c r="AE8" s="81"/>
      <c r="AF8" s="60"/>
      <c r="AG8" s="60"/>
      <c r="AH8" s="60"/>
      <c r="AI8" s="60"/>
      <c r="AJ8" s="60"/>
      <c r="AK8" s="60"/>
      <c r="AL8" s="59"/>
      <c r="AM8" s="60"/>
      <c r="AN8" s="60"/>
      <c r="AO8" s="60"/>
      <c r="AP8" s="60"/>
      <c r="AQ8" s="60"/>
      <c r="AR8" s="60"/>
      <c r="AS8" s="58"/>
      <c r="AT8" s="60"/>
      <c r="AU8" s="58"/>
      <c r="AV8" s="58"/>
      <c r="AW8" s="58"/>
      <c r="AX8" s="61"/>
    </row>
    <row r="9" spans="1:67" ht="12.95" customHeight="1">
      <c r="A9" s="366"/>
      <c r="B9" s="56">
        <v>8</v>
      </c>
      <c r="C9" s="31"/>
      <c r="D9" s="55"/>
      <c r="E9" s="111"/>
      <c r="F9" s="357">
        <f>MIN(AE9:AE9:AX9)</f>
        <v>0</v>
      </c>
      <c r="G9" s="88">
        <f t="shared" si="0"/>
        <v>0</v>
      </c>
      <c r="H9" s="73">
        <f t="shared" si="1"/>
        <v>0</v>
      </c>
      <c r="I9" s="77">
        <f t="shared" si="2"/>
        <v>0</v>
      </c>
      <c r="J9" s="74"/>
      <c r="K9" s="41"/>
      <c r="L9" s="41"/>
      <c r="M9" s="41"/>
      <c r="N9" s="41"/>
      <c r="O9" s="41"/>
      <c r="P9" s="41"/>
      <c r="Q9" s="41"/>
      <c r="R9" s="5"/>
      <c r="S9" s="41"/>
      <c r="T9" s="41"/>
      <c r="U9" s="41"/>
      <c r="V9" s="74"/>
      <c r="W9" s="41"/>
      <c r="X9" s="79"/>
      <c r="Y9" s="293"/>
      <c r="Z9" s="293"/>
      <c r="AA9" s="293"/>
      <c r="AB9" s="293"/>
      <c r="AC9" s="293"/>
      <c r="AD9" s="295"/>
      <c r="AE9" s="81"/>
      <c r="AF9" s="60"/>
      <c r="AG9" s="60"/>
      <c r="AH9" s="58"/>
      <c r="AI9" s="59"/>
      <c r="AJ9" s="60"/>
      <c r="AK9" s="60"/>
      <c r="AL9" s="60"/>
      <c r="AM9" s="58"/>
      <c r="AN9" s="60"/>
      <c r="AO9" s="60"/>
      <c r="AP9" s="60"/>
      <c r="AQ9" s="58"/>
      <c r="AR9" s="58"/>
      <c r="AS9" s="58"/>
      <c r="AT9" s="60"/>
      <c r="AU9" s="58"/>
      <c r="AV9" s="58"/>
      <c r="AW9" s="58"/>
      <c r="AX9" s="61"/>
    </row>
    <row r="10" spans="1:67" ht="12.95" customHeight="1">
      <c r="A10" s="366"/>
      <c r="B10" s="56">
        <v>9</v>
      </c>
      <c r="C10" s="31"/>
      <c r="D10" s="55"/>
      <c r="E10" s="111"/>
      <c r="F10" s="357">
        <f>MIN(AE10:AE10:AX10)</f>
        <v>0</v>
      </c>
      <c r="G10" s="88">
        <f t="shared" si="0"/>
        <v>0</v>
      </c>
      <c r="H10" s="73">
        <f t="shared" si="1"/>
        <v>0</v>
      </c>
      <c r="I10" s="77">
        <f t="shared" si="2"/>
        <v>0</v>
      </c>
      <c r="J10" s="7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74"/>
      <c r="W10" s="41"/>
      <c r="X10" s="79"/>
      <c r="Y10" s="293"/>
      <c r="Z10" s="293"/>
      <c r="AA10" s="293"/>
      <c r="AB10" s="293"/>
      <c r="AC10" s="293"/>
      <c r="AD10" s="295"/>
      <c r="AE10" s="81"/>
      <c r="AF10" s="60"/>
      <c r="AG10" s="60"/>
      <c r="AH10" s="58"/>
      <c r="AI10" s="59"/>
      <c r="AJ10" s="60"/>
      <c r="AK10" s="60"/>
      <c r="AL10" s="60"/>
      <c r="AM10" s="58"/>
      <c r="AN10" s="60"/>
      <c r="AO10" s="60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>
      <c r="A11" s="366"/>
      <c r="B11" s="56">
        <v>10</v>
      </c>
      <c r="C11" s="31"/>
      <c r="D11" s="55"/>
      <c r="E11" s="109"/>
      <c r="F11" s="357">
        <f>MIN(AE11:AE11:AX11)</f>
        <v>0</v>
      </c>
      <c r="G11" s="88">
        <f t="shared" si="0"/>
        <v>0</v>
      </c>
      <c r="H11" s="73">
        <f t="shared" si="1"/>
        <v>0</v>
      </c>
      <c r="I11" s="77">
        <f t="shared" si="2"/>
        <v>0</v>
      </c>
      <c r="J11" s="74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9"/>
      <c r="Y11" s="293"/>
      <c r="Z11" s="293"/>
      <c r="AA11" s="293"/>
      <c r="AB11" s="293"/>
      <c r="AC11" s="293"/>
      <c r="AD11" s="295"/>
      <c r="AE11" s="81"/>
      <c r="AF11" s="60"/>
      <c r="AG11" s="60"/>
      <c r="AH11" s="60"/>
      <c r="AI11" s="60"/>
      <c r="AJ11" s="59"/>
      <c r="AK11" s="60"/>
      <c r="AL11" s="59"/>
      <c r="AM11" s="58"/>
      <c r="AN11" s="60"/>
      <c r="AO11" s="60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>
      <c r="A12" s="366"/>
      <c r="B12" s="56">
        <v>11</v>
      </c>
      <c r="C12" s="32"/>
      <c r="D12" s="53"/>
      <c r="E12" s="108"/>
      <c r="F12" s="357">
        <f>MIN(AE12:AE12:AX12)</f>
        <v>0</v>
      </c>
      <c r="G12" s="88">
        <f t="shared" si="0"/>
        <v>0</v>
      </c>
      <c r="H12" s="73">
        <f t="shared" si="1"/>
        <v>0</v>
      </c>
      <c r="I12" s="77">
        <f t="shared" si="2"/>
        <v>0</v>
      </c>
      <c r="J12" s="74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9"/>
      <c r="Y12" s="293"/>
      <c r="Z12" s="293"/>
      <c r="AA12" s="293"/>
      <c r="AB12" s="293"/>
      <c r="AC12" s="293"/>
      <c r="AD12" s="295"/>
      <c r="AE12" s="81"/>
      <c r="AF12" s="58"/>
      <c r="AG12" s="60"/>
      <c r="AH12" s="60"/>
      <c r="AI12" s="60"/>
      <c r="AJ12" s="59"/>
      <c r="AK12" s="60"/>
      <c r="AL12" s="59"/>
      <c r="AM12" s="60"/>
      <c r="AN12" s="60"/>
      <c r="AO12" s="60"/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>
      <c r="A13" s="366"/>
      <c r="B13" s="56">
        <v>12</v>
      </c>
      <c r="C13" s="31"/>
      <c r="D13" s="55"/>
      <c r="E13" s="111"/>
      <c r="F13" s="357">
        <f>MIN(AE13:AE13:AX13)</f>
        <v>0</v>
      </c>
      <c r="G13" s="88">
        <f t="shared" si="0"/>
        <v>0</v>
      </c>
      <c r="H13" s="73">
        <f t="shared" si="1"/>
        <v>0</v>
      </c>
      <c r="I13" s="77">
        <f t="shared" si="2"/>
        <v>0</v>
      </c>
      <c r="J13" s="7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9"/>
      <c r="Y13" s="293"/>
      <c r="Z13" s="293"/>
      <c r="AA13" s="293"/>
      <c r="AB13" s="293"/>
      <c r="AC13" s="293"/>
      <c r="AD13" s="295"/>
      <c r="AE13" s="81"/>
      <c r="AF13" s="60"/>
      <c r="AG13" s="60"/>
      <c r="AH13" s="58"/>
      <c r="AI13" s="59"/>
      <c r="AJ13" s="60"/>
      <c r="AK13" s="60"/>
      <c r="AL13" s="60"/>
      <c r="AM13" s="60"/>
      <c r="AN13" s="60"/>
      <c r="AO13" s="60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>
      <c r="A14" s="366"/>
      <c r="B14" s="56">
        <v>13</v>
      </c>
      <c r="C14" s="31"/>
      <c r="D14" s="55"/>
      <c r="E14" s="111"/>
      <c r="F14" s="357">
        <f>MIN(AE14:AE14:AX14)</f>
        <v>0</v>
      </c>
      <c r="G14" s="88">
        <f t="shared" si="0"/>
        <v>0</v>
      </c>
      <c r="H14" s="73">
        <f t="shared" si="1"/>
        <v>0</v>
      </c>
      <c r="I14" s="77">
        <f t="shared" si="2"/>
        <v>0</v>
      </c>
      <c r="J14" s="74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9"/>
      <c r="Y14" s="293"/>
      <c r="Z14" s="293"/>
      <c r="AA14" s="293"/>
      <c r="AB14" s="293"/>
      <c r="AC14" s="293"/>
      <c r="AD14" s="295"/>
      <c r="AE14" s="81"/>
      <c r="AF14" s="60"/>
      <c r="AG14" s="60"/>
      <c r="AH14" s="58"/>
      <c r="AI14" s="58"/>
      <c r="AJ14" s="60"/>
      <c r="AK14" s="60"/>
      <c r="AL14" s="59"/>
      <c r="AM14" s="58"/>
      <c r="AN14" s="60"/>
      <c r="AO14" s="60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>
      <c r="A15" s="366"/>
      <c r="B15" s="56">
        <v>14</v>
      </c>
      <c r="C15" s="31"/>
      <c r="D15" s="55"/>
      <c r="E15" s="111"/>
      <c r="F15" s="357">
        <f>MIN(AE15:AE15:AX15)</f>
        <v>0</v>
      </c>
      <c r="G15" s="88">
        <f t="shared" si="0"/>
        <v>0</v>
      </c>
      <c r="H15" s="73">
        <f t="shared" si="1"/>
        <v>0</v>
      </c>
      <c r="I15" s="77">
        <f t="shared" si="2"/>
        <v>0</v>
      </c>
      <c r="J15" s="7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9"/>
      <c r="Y15" s="293"/>
      <c r="Z15" s="293"/>
      <c r="AA15" s="293"/>
      <c r="AB15" s="293"/>
      <c r="AC15" s="293"/>
      <c r="AD15" s="295"/>
      <c r="AE15" s="81"/>
      <c r="AF15" s="60"/>
      <c r="AG15" s="60"/>
      <c r="AH15" s="58"/>
      <c r="AI15" s="59"/>
      <c r="AJ15" s="60"/>
      <c r="AK15" s="60"/>
      <c r="AL15" s="60"/>
      <c r="AM15" s="60"/>
      <c r="AN15" s="60"/>
      <c r="AO15" s="60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>
      <c r="A16" s="366"/>
      <c r="B16" s="56">
        <v>15</v>
      </c>
      <c r="C16" s="32"/>
      <c r="D16" s="53"/>
      <c r="E16" s="108"/>
      <c r="F16" s="357">
        <f>MIN(AE16:AE16:AX16)</f>
        <v>0</v>
      </c>
      <c r="G16" s="88">
        <f t="shared" si="0"/>
        <v>0</v>
      </c>
      <c r="H16" s="73">
        <f t="shared" si="1"/>
        <v>0</v>
      </c>
      <c r="I16" s="77">
        <f t="shared" si="2"/>
        <v>0</v>
      </c>
      <c r="J16" s="74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9"/>
      <c r="Y16" s="293"/>
      <c r="Z16" s="293"/>
      <c r="AA16" s="293"/>
      <c r="AB16" s="293"/>
      <c r="AC16" s="293"/>
      <c r="AD16" s="295"/>
      <c r="AE16" s="81"/>
      <c r="AF16" s="58"/>
      <c r="AG16" s="60"/>
      <c r="AH16" s="60"/>
      <c r="AI16" s="60"/>
      <c r="AJ16" s="59"/>
      <c r="AK16" s="60"/>
      <c r="AL16" s="59"/>
      <c r="AM16" s="60"/>
      <c r="AN16" s="60"/>
      <c r="AO16" s="60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>
      <c r="A17" s="366"/>
      <c r="B17" s="56">
        <v>16</v>
      </c>
      <c r="C17" s="31"/>
      <c r="D17" s="55"/>
      <c r="E17" s="111"/>
      <c r="F17" s="357">
        <f>MIN(AE17:AE17:AX17)</f>
        <v>0</v>
      </c>
      <c r="G17" s="88">
        <f t="shared" si="0"/>
        <v>0</v>
      </c>
      <c r="H17" s="73">
        <f t="shared" si="1"/>
        <v>0</v>
      </c>
      <c r="I17" s="77">
        <f t="shared" si="2"/>
        <v>0</v>
      </c>
      <c r="J17" s="7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9"/>
      <c r="Y17" s="293"/>
      <c r="Z17" s="293"/>
      <c r="AA17" s="293"/>
      <c r="AB17" s="293"/>
      <c r="AC17" s="293"/>
      <c r="AD17" s="295"/>
      <c r="AE17" s="81"/>
      <c r="AF17" s="60"/>
      <c r="AG17" s="60"/>
      <c r="AH17" s="58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>
      <c r="A18" s="366"/>
      <c r="B18" s="56">
        <v>17</v>
      </c>
      <c r="C18" s="31"/>
      <c r="D18" s="55"/>
      <c r="E18" s="109"/>
      <c r="F18" s="357">
        <f>MIN(AE18:AE18:AX18)</f>
        <v>0</v>
      </c>
      <c r="G18" s="88">
        <f t="shared" si="0"/>
        <v>0</v>
      </c>
      <c r="H18" s="73">
        <f t="shared" si="1"/>
        <v>0</v>
      </c>
      <c r="I18" s="77">
        <f t="shared" si="2"/>
        <v>0</v>
      </c>
      <c r="J18" s="7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9"/>
      <c r="Y18" s="293"/>
      <c r="Z18" s="293"/>
      <c r="AA18" s="293"/>
      <c r="AB18" s="293"/>
      <c r="AC18" s="293"/>
      <c r="AD18" s="295"/>
      <c r="AE18" s="81"/>
      <c r="AF18" s="60"/>
      <c r="AG18" s="66"/>
      <c r="AH18" s="60"/>
      <c r="AI18" s="60"/>
      <c r="AJ18" s="59"/>
      <c r="AK18" s="60"/>
      <c r="AL18" s="59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>
      <c r="A19" s="366"/>
      <c r="B19" s="56">
        <v>18</v>
      </c>
      <c r="C19" s="31"/>
      <c r="D19" s="55"/>
      <c r="E19" s="111"/>
      <c r="F19" s="357">
        <f>MIN(AE19:AE19:AX19)</f>
        <v>0</v>
      </c>
      <c r="G19" s="88">
        <f t="shared" si="0"/>
        <v>0</v>
      </c>
      <c r="H19" s="73">
        <f t="shared" si="1"/>
        <v>0</v>
      </c>
      <c r="I19" s="77">
        <f t="shared" si="2"/>
        <v>0</v>
      </c>
      <c r="J19" s="7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9"/>
      <c r="Y19" s="293"/>
      <c r="Z19" s="293"/>
      <c r="AA19" s="293"/>
      <c r="AB19" s="293"/>
      <c r="AC19" s="293"/>
      <c r="AD19" s="295"/>
      <c r="AE19" s="81"/>
      <c r="AF19" s="60"/>
      <c r="AG19" s="60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>
      <c r="A20" s="366"/>
      <c r="B20" s="56">
        <v>19</v>
      </c>
      <c r="C20" s="32"/>
      <c r="D20" s="53"/>
      <c r="E20" s="108"/>
      <c r="F20" s="357">
        <f>MIN(AE20:AE20:AX20)</f>
        <v>0</v>
      </c>
      <c r="G20" s="88">
        <f t="shared" si="0"/>
        <v>0</v>
      </c>
      <c r="H20" s="73">
        <f t="shared" si="1"/>
        <v>0</v>
      </c>
      <c r="I20" s="77">
        <f t="shared" si="2"/>
        <v>0</v>
      </c>
      <c r="J20" s="7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9"/>
      <c r="Y20" s="293"/>
      <c r="Z20" s="293"/>
      <c r="AA20" s="293"/>
      <c r="AB20" s="293"/>
      <c r="AC20" s="293"/>
      <c r="AD20" s="295"/>
      <c r="AE20" s="81"/>
      <c r="AF20" s="58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>
      <c r="A21" s="366"/>
      <c r="B21" s="56">
        <v>20</v>
      </c>
      <c r="C21" s="32"/>
      <c r="D21" s="53"/>
      <c r="E21" s="108"/>
      <c r="F21" s="357">
        <f>MIN(AE21:AE21:AX21)</f>
        <v>0</v>
      </c>
      <c r="G21" s="88">
        <f t="shared" si="0"/>
        <v>0</v>
      </c>
      <c r="H21" s="73">
        <f t="shared" si="1"/>
        <v>0</v>
      </c>
      <c r="I21" s="77">
        <f t="shared" si="2"/>
        <v>0</v>
      </c>
      <c r="J21" s="74"/>
      <c r="K21" s="41"/>
      <c r="L21" s="41"/>
      <c r="M21" s="41"/>
      <c r="N21" s="59"/>
      <c r="O21" s="307"/>
      <c r="P21" s="41"/>
      <c r="Q21" s="41"/>
      <c r="R21" s="41"/>
      <c r="S21" s="41"/>
      <c r="T21" s="41"/>
      <c r="U21" s="41"/>
      <c r="V21" s="41"/>
      <c r="W21" s="41"/>
      <c r="X21" s="41"/>
      <c r="Y21" s="293"/>
      <c r="Z21" s="293"/>
      <c r="AA21" s="293"/>
      <c r="AB21" s="293"/>
      <c r="AC21" s="293"/>
      <c r="AD21" s="295"/>
      <c r="AE21" s="81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>
      <c r="A22" s="366"/>
      <c r="B22" s="56">
        <v>21</v>
      </c>
      <c r="C22" s="32"/>
      <c r="D22" s="53"/>
      <c r="E22" s="108"/>
      <c r="F22" s="357">
        <f>MIN(AE22:AE22:AX22)</f>
        <v>0</v>
      </c>
      <c r="G22" s="88">
        <f t="shared" si="0"/>
        <v>0</v>
      </c>
      <c r="H22" s="73">
        <f t="shared" si="1"/>
        <v>0</v>
      </c>
      <c r="I22" s="77">
        <f t="shared" si="2"/>
        <v>0</v>
      </c>
      <c r="J22" s="7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9"/>
      <c r="Y22" s="293"/>
      <c r="Z22" s="293"/>
      <c r="AA22" s="293"/>
      <c r="AB22" s="293"/>
      <c r="AC22" s="293"/>
      <c r="AD22" s="295"/>
      <c r="AE22" s="81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>
      <c r="A23" s="366"/>
      <c r="B23" s="56">
        <v>22</v>
      </c>
      <c r="C23" s="31"/>
      <c r="D23" s="55"/>
      <c r="E23" s="109"/>
      <c r="F23" s="357">
        <f>MIN(AE23:AE23:AX23)</f>
        <v>0</v>
      </c>
      <c r="G23" s="88">
        <f t="shared" si="0"/>
        <v>0</v>
      </c>
      <c r="H23" s="73">
        <f t="shared" si="1"/>
        <v>0</v>
      </c>
      <c r="I23" s="77">
        <f t="shared" si="2"/>
        <v>0</v>
      </c>
      <c r="J23" s="74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9"/>
      <c r="Y23" s="293"/>
      <c r="Z23" s="293"/>
      <c r="AA23" s="293"/>
      <c r="AB23" s="293"/>
      <c r="AC23" s="293"/>
      <c r="AD23" s="295"/>
      <c r="AE23" s="81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326"/>
      <c r="AS23" s="58"/>
      <c r="AT23" s="60"/>
      <c r="AU23" s="58"/>
      <c r="AV23" s="58"/>
      <c r="AW23" s="58"/>
      <c r="AX23" s="61"/>
    </row>
    <row r="24" spans="1:50" ht="12.95" customHeight="1">
      <c r="A24" s="62"/>
      <c r="B24" s="56"/>
      <c r="C24" s="84"/>
      <c r="D24" s="85"/>
      <c r="E24" s="110"/>
      <c r="F24" s="86"/>
      <c r="G24" s="87"/>
      <c r="H24" s="138"/>
      <c r="I24" s="78">
        <f>SUM(J24:X24)</f>
        <v>6</v>
      </c>
      <c r="J24" s="75">
        <f t="shared" ref="J24:AC24" si="3">COUNTIF(J2:J23,"&gt;-1")</f>
        <v>6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>COUNTIF(O2:O23,"&gt;-1")</f>
        <v>0</v>
      </c>
      <c r="P24" s="63">
        <f t="shared" si="3"/>
        <v>0</v>
      </c>
      <c r="Q24" s="63">
        <f t="shared" si="3"/>
        <v>0</v>
      </c>
      <c r="R24" s="63">
        <f t="shared" si="3"/>
        <v>0</v>
      </c>
      <c r="S24" s="63">
        <f t="shared" si="3"/>
        <v>0</v>
      </c>
      <c r="T24" s="63">
        <f t="shared" si="3"/>
        <v>0</v>
      </c>
      <c r="U24" s="63">
        <f t="shared" si="3"/>
        <v>0</v>
      </c>
      <c r="V24" s="63">
        <f t="shared" si="3"/>
        <v>0</v>
      </c>
      <c r="W24" s="63">
        <f t="shared" si="3"/>
        <v>0</v>
      </c>
      <c r="X24" s="63">
        <f t="shared" si="3"/>
        <v>0</v>
      </c>
      <c r="Y24" s="63">
        <f t="shared" si="3"/>
        <v>0</v>
      </c>
      <c r="Z24" s="63">
        <f t="shared" si="3"/>
        <v>0</v>
      </c>
      <c r="AA24" s="63">
        <f t="shared" si="3"/>
        <v>0</v>
      </c>
      <c r="AB24" s="63">
        <f t="shared" si="3"/>
        <v>0</v>
      </c>
      <c r="AC24" s="63">
        <f t="shared" si="3"/>
        <v>0</v>
      </c>
      <c r="AD24" s="296"/>
      <c r="AE24" s="81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>
      <c r="A25" s="227" t="s">
        <v>32</v>
      </c>
      <c r="B25" s="228" t="s">
        <v>441</v>
      </c>
      <c r="C25" s="229" t="s">
        <v>464</v>
      </c>
      <c r="D25" s="229" t="s">
        <v>0</v>
      </c>
      <c r="E25" s="230" t="s">
        <v>469</v>
      </c>
      <c r="F25" s="231" t="s">
        <v>62</v>
      </c>
      <c r="G25" s="232" t="s">
        <v>456</v>
      </c>
      <c r="H25" s="233" t="s">
        <v>2</v>
      </c>
      <c r="I25" s="234" t="s">
        <v>3</v>
      </c>
      <c r="J25" s="235" t="s">
        <v>4</v>
      </c>
      <c r="K25" s="229" t="s">
        <v>5</v>
      </c>
      <c r="L25" s="229" t="s">
        <v>6</v>
      </c>
      <c r="M25" s="229" t="s">
        <v>7</v>
      </c>
      <c r="N25" s="229" t="s">
        <v>8</v>
      </c>
      <c r="O25" s="229" t="s">
        <v>9</v>
      </c>
      <c r="P25" s="229" t="s">
        <v>10</v>
      </c>
      <c r="Q25" s="229" t="s">
        <v>11</v>
      </c>
      <c r="R25" s="229" t="s">
        <v>12</v>
      </c>
      <c r="S25" s="229" t="s">
        <v>13</v>
      </c>
      <c r="T25" s="229" t="s">
        <v>14</v>
      </c>
      <c r="U25" s="229" t="s">
        <v>15</v>
      </c>
      <c r="V25" s="229" t="s">
        <v>16</v>
      </c>
      <c r="W25" s="229" t="s">
        <v>17</v>
      </c>
      <c r="X25" s="230" t="s">
        <v>18</v>
      </c>
      <c r="Y25" s="292" t="s">
        <v>451</v>
      </c>
      <c r="Z25" s="292" t="s">
        <v>452</v>
      </c>
      <c r="AA25" s="292" t="s">
        <v>453</v>
      </c>
      <c r="AB25" s="292" t="s">
        <v>454</v>
      </c>
      <c r="AC25" s="292" t="s">
        <v>455</v>
      </c>
      <c r="AD25" s="294"/>
      <c r="AE25" s="164" t="s">
        <v>19</v>
      </c>
      <c r="AF25" s="165" t="s">
        <v>33</v>
      </c>
      <c r="AG25" s="165" t="s">
        <v>34</v>
      </c>
      <c r="AH25" s="165" t="s">
        <v>35</v>
      </c>
      <c r="AI25" s="165" t="s">
        <v>36</v>
      </c>
      <c r="AJ25" s="165" t="s">
        <v>37</v>
      </c>
      <c r="AK25" s="165" t="s">
        <v>38</v>
      </c>
      <c r="AL25" s="165" t="s">
        <v>39</v>
      </c>
      <c r="AM25" s="165" t="s">
        <v>40</v>
      </c>
      <c r="AN25" s="165" t="s">
        <v>41</v>
      </c>
      <c r="AO25" s="165" t="s">
        <v>42</v>
      </c>
      <c r="AP25" s="165" t="s">
        <v>43</v>
      </c>
      <c r="AQ25" s="165" t="s">
        <v>44</v>
      </c>
      <c r="AR25" s="165" t="s">
        <v>45</v>
      </c>
      <c r="AS25" s="166" t="s">
        <v>46</v>
      </c>
      <c r="AT25" s="166" t="s">
        <v>457</v>
      </c>
      <c r="AU25" s="166" t="s">
        <v>458</v>
      </c>
      <c r="AV25" s="166" t="s">
        <v>459</v>
      </c>
      <c r="AW25" s="166" t="s">
        <v>460</v>
      </c>
      <c r="AX25" s="166" t="s">
        <v>461</v>
      </c>
    </row>
    <row r="26" spans="1:50" ht="12.95" customHeight="1">
      <c r="A26" s="367" t="s">
        <v>442</v>
      </c>
      <c r="B26" s="159">
        <v>1</v>
      </c>
      <c r="C26" s="116" t="s">
        <v>273</v>
      </c>
      <c r="D26" s="115">
        <v>1969</v>
      </c>
      <c r="E26" s="120" t="s">
        <v>332</v>
      </c>
      <c r="F26" s="357">
        <f>MIN(AE26:AE26:AX26)</f>
        <v>2.1597222222222223E-2</v>
      </c>
      <c r="G26" s="88">
        <f t="shared" ref="G26:G58" si="4"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20</v>
      </c>
      <c r="H26" s="73">
        <f t="shared" ref="H26:H58" si="5">SUM(COUNTIF(J26:AC26,"&gt;-1"))</f>
        <v>1</v>
      </c>
      <c r="I26" s="77">
        <f t="shared" ref="I26:I58" si="6">SUM(J26:AC26)</f>
        <v>20</v>
      </c>
      <c r="J26" s="153">
        <v>20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0"/>
      <c r="Y26" s="316"/>
      <c r="Z26" s="316"/>
      <c r="AA26" s="316"/>
      <c r="AB26" s="316"/>
      <c r="AC26" s="316"/>
      <c r="AD26" s="297"/>
      <c r="AE26" s="358">
        <v>2.1597222222222223E-2</v>
      </c>
      <c r="AF26" s="313"/>
      <c r="AG26" s="158"/>
      <c r="AH26" s="158"/>
      <c r="AI26" s="157"/>
      <c r="AJ26" s="157"/>
      <c r="AK26" s="158"/>
      <c r="AL26" s="157"/>
      <c r="AM26" s="158"/>
      <c r="AN26" s="158"/>
      <c r="AO26" s="158"/>
      <c r="AP26" s="157"/>
      <c r="AQ26" s="157"/>
      <c r="AR26" s="158"/>
      <c r="AS26" s="157"/>
      <c r="AT26" s="158"/>
      <c r="AU26" s="158"/>
      <c r="AV26" s="158"/>
      <c r="AW26" s="157"/>
      <c r="AX26" s="314"/>
    </row>
    <row r="27" spans="1:50" ht="12.95" customHeight="1">
      <c r="A27" s="366"/>
      <c r="B27" s="56">
        <v>2</v>
      </c>
      <c r="C27" s="32" t="s">
        <v>89</v>
      </c>
      <c r="D27" s="53">
        <v>1970</v>
      </c>
      <c r="E27" s="112" t="s">
        <v>332</v>
      </c>
      <c r="F27" s="357">
        <f>MIN(AE27:AE27:AX27)</f>
        <v>2.2187499999999999E-2</v>
      </c>
      <c r="G27" s="88">
        <f t="shared" si="4"/>
        <v>18</v>
      </c>
      <c r="H27" s="73">
        <f t="shared" si="5"/>
        <v>1</v>
      </c>
      <c r="I27" s="77">
        <f t="shared" si="6"/>
        <v>18</v>
      </c>
      <c r="J27" s="74">
        <v>18</v>
      </c>
      <c r="K27" s="179"/>
      <c r="L27" s="174"/>
      <c r="M27" s="174"/>
      <c r="N27" s="41"/>
      <c r="O27" s="41"/>
      <c r="P27" s="41"/>
      <c r="Q27" s="41"/>
      <c r="R27" s="174"/>
      <c r="S27" s="41"/>
      <c r="T27" s="41"/>
      <c r="U27" s="41"/>
      <c r="V27" s="41"/>
      <c r="W27" s="41"/>
      <c r="X27" s="41"/>
      <c r="Y27" s="293"/>
      <c r="Z27" s="293"/>
      <c r="AA27" s="293"/>
      <c r="AB27" s="293"/>
      <c r="AC27" s="293"/>
      <c r="AD27" s="295"/>
      <c r="AE27" s="356">
        <v>2.2187499999999999E-2</v>
      </c>
      <c r="AF27" s="60"/>
      <c r="AG27" s="60"/>
      <c r="AH27" s="60"/>
      <c r="AI27" s="315"/>
      <c r="AJ27" s="60"/>
      <c r="AK27" s="58"/>
      <c r="AL27" s="60"/>
      <c r="AM27" s="60"/>
      <c r="AN27" s="58"/>
      <c r="AO27" s="58"/>
      <c r="AP27" s="60"/>
      <c r="AQ27" s="60"/>
      <c r="AR27" s="158"/>
      <c r="AS27" s="157"/>
      <c r="AT27" s="158"/>
      <c r="AU27" s="158"/>
      <c r="AV27" s="158"/>
      <c r="AW27" s="157"/>
      <c r="AX27" s="314"/>
    </row>
    <row r="28" spans="1:50" ht="12.95" customHeight="1">
      <c r="A28" s="366"/>
      <c r="B28" s="56">
        <v>3</v>
      </c>
      <c r="C28" s="32" t="s">
        <v>76</v>
      </c>
      <c r="D28" s="53">
        <v>1972</v>
      </c>
      <c r="E28" s="107" t="s">
        <v>317</v>
      </c>
      <c r="F28" s="357">
        <f>MIN(AE28:AE28:AX28)</f>
        <v>2.2731481481481481E-2</v>
      </c>
      <c r="G28" s="88">
        <f t="shared" si="4"/>
        <v>14</v>
      </c>
      <c r="H28" s="73">
        <f t="shared" si="5"/>
        <v>1</v>
      </c>
      <c r="I28" s="77">
        <f t="shared" si="6"/>
        <v>14</v>
      </c>
      <c r="J28" s="74">
        <v>14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293"/>
      <c r="Z28" s="293"/>
      <c r="AA28" s="293"/>
      <c r="AB28" s="293"/>
      <c r="AC28" s="293"/>
      <c r="AD28" s="295"/>
      <c r="AE28" s="356">
        <v>2.2731481481481481E-2</v>
      </c>
      <c r="AF28" s="58"/>
      <c r="AG28" s="60"/>
      <c r="AH28" s="60"/>
      <c r="AI28" s="60"/>
      <c r="AJ28" s="60"/>
      <c r="AK28" s="60"/>
      <c r="AL28" s="60"/>
      <c r="AM28" s="60"/>
      <c r="AN28" s="60"/>
      <c r="AO28" s="60"/>
      <c r="AP28" s="58"/>
      <c r="AQ28" s="58"/>
      <c r="AR28" s="158"/>
      <c r="AS28" s="157"/>
      <c r="AT28" s="158"/>
      <c r="AU28" s="158"/>
      <c r="AV28" s="158"/>
      <c r="AW28" s="157"/>
      <c r="AX28" s="314"/>
    </row>
    <row r="29" spans="1:50" ht="12.95" customHeight="1">
      <c r="A29" s="366"/>
      <c r="B29" s="56">
        <v>4</v>
      </c>
      <c r="C29" s="32" t="s">
        <v>126</v>
      </c>
      <c r="D29" s="53">
        <v>1965</v>
      </c>
      <c r="E29" s="107" t="s">
        <v>331</v>
      </c>
      <c r="F29" s="357">
        <f>MIN(AE29:AE29:AX29)</f>
        <v>2.4386574074074074E-2</v>
      </c>
      <c r="G29" s="88">
        <f t="shared" si="4"/>
        <v>11</v>
      </c>
      <c r="H29" s="73">
        <f t="shared" si="5"/>
        <v>1</v>
      </c>
      <c r="I29" s="77">
        <f t="shared" si="6"/>
        <v>11</v>
      </c>
      <c r="J29" s="74">
        <v>11</v>
      </c>
      <c r="K29" s="41"/>
      <c r="L29" s="41"/>
      <c r="M29" s="174"/>
      <c r="N29" s="41"/>
      <c r="O29" s="174"/>
      <c r="P29" s="41"/>
      <c r="Q29" s="174"/>
      <c r="R29" s="41"/>
      <c r="S29" s="174"/>
      <c r="T29" s="41"/>
      <c r="U29" s="41"/>
      <c r="V29" s="41"/>
      <c r="W29" s="41"/>
      <c r="X29" s="41"/>
      <c r="Y29" s="293"/>
      <c r="Z29" s="293"/>
      <c r="AA29" s="293"/>
      <c r="AB29" s="293"/>
      <c r="AC29" s="293"/>
      <c r="AD29" s="295"/>
      <c r="AE29" s="356">
        <v>2.4386574074074074E-2</v>
      </c>
      <c r="AF29" s="60"/>
      <c r="AG29" s="60"/>
      <c r="AH29" s="60"/>
      <c r="AI29" s="58"/>
      <c r="AJ29" s="60"/>
      <c r="AK29" s="58"/>
      <c r="AL29" s="60"/>
      <c r="AM29" s="60"/>
      <c r="AN29" s="60"/>
      <c r="AO29" s="60"/>
      <c r="AP29" s="60"/>
      <c r="AQ29" s="60"/>
      <c r="AR29" s="158"/>
      <c r="AS29" s="157"/>
      <c r="AT29" s="158"/>
      <c r="AU29" s="158"/>
      <c r="AV29" s="158"/>
      <c r="AW29" s="157"/>
      <c r="AX29" s="314"/>
    </row>
    <row r="30" spans="1:50" ht="12.95" customHeight="1">
      <c r="A30" s="366"/>
      <c r="B30" s="56">
        <v>5</v>
      </c>
      <c r="C30" s="31" t="s">
        <v>127</v>
      </c>
      <c r="D30" s="55">
        <v>1967</v>
      </c>
      <c r="E30" s="109" t="s">
        <v>334</v>
      </c>
      <c r="F30" s="357">
        <f>MIN(AE30:AE30:AX30)</f>
        <v>2.5474537037037035E-2</v>
      </c>
      <c r="G30" s="88">
        <f t="shared" si="4"/>
        <v>9</v>
      </c>
      <c r="H30" s="73">
        <f t="shared" si="5"/>
        <v>1</v>
      </c>
      <c r="I30" s="77">
        <f t="shared" si="6"/>
        <v>9</v>
      </c>
      <c r="J30" s="74">
        <v>9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93"/>
      <c r="Z30" s="293"/>
      <c r="AA30" s="293"/>
      <c r="AB30" s="293"/>
      <c r="AC30" s="293"/>
      <c r="AD30" s="295"/>
      <c r="AE30" s="356">
        <v>2.5474537037037035E-2</v>
      </c>
      <c r="AF30" s="57"/>
      <c r="AG30" s="58"/>
      <c r="AH30" s="58"/>
      <c r="AI30" s="58"/>
      <c r="AJ30" s="59"/>
      <c r="AK30" s="59"/>
      <c r="AL30" s="58"/>
      <c r="AM30" s="58"/>
      <c r="AN30" s="60"/>
      <c r="AO30" s="60"/>
      <c r="AP30" s="58"/>
      <c r="AQ30" s="60"/>
      <c r="AR30" s="158"/>
      <c r="AS30" s="157"/>
      <c r="AT30" s="158"/>
      <c r="AU30" s="158"/>
      <c r="AV30" s="158"/>
      <c r="AW30" s="157"/>
      <c r="AX30" s="314"/>
    </row>
    <row r="31" spans="1:50" ht="12.95" customHeight="1">
      <c r="A31" s="366"/>
      <c r="B31" s="56">
        <v>6</v>
      </c>
      <c r="C31" s="31" t="s">
        <v>131</v>
      </c>
      <c r="D31" s="55">
        <v>1972</v>
      </c>
      <c r="E31" s="107" t="s">
        <v>341</v>
      </c>
      <c r="F31" s="357">
        <f>MIN(AE31:AE31:AX31)</f>
        <v>2.6053240740740738E-2</v>
      </c>
      <c r="G31" s="88">
        <f t="shared" si="4"/>
        <v>8</v>
      </c>
      <c r="H31" s="73">
        <f t="shared" si="5"/>
        <v>1</v>
      </c>
      <c r="I31" s="77">
        <f t="shared" si="6"/>
        <v>8</v>
      </c>
      <c r="J31" s="74">
        <v>8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93"/>
      <c r="Z31" s="293"/>
      <c r="AA31" s="293"/>
      <c r="AB31" s="293"/>
      <c r="AC31" s="293"/>
      <c r="AD31" s="295"/>
      <c r="AE31" s="359">
        <v>2.6053240740740738E-2</v>
      </c>
      <c r="AF31" s="60"/>
      <c r="AG31" s="58"/>
      <c r="AH31" s="58"/>
      <c r="AI31" s="58"/>
      <c r="AJ31" s="60"/>
      <c r="AK31" s="60"/>
      <c r="AL31" s="60"/>
      <c r="AM31" s="58"/>
      <c r="AN31" s="60"/>
      <c r="AO31" s="60"/>
      <c r="AP31" s="58"/>
      <c r="AQ31" s="60"/>
      <c r="AR31" s="158"/>
      <c r="AS31" s="157"/>
      <c r="AT31" s="158"/>
      <c r="AU31" s="158"/>
      <c r="AV31" s="158"/>
      <c r="AW31" s="157"/>
      <c r="AX31" s="314"/>
    </row>
    <row r="32" spans="1:50" ht="12.95" customHeight="1">
      <c r="A32" s="366"/>
      <c r="B32" s="56">
        <v>7</v>
      </c>
      <c r="C32" s="32" t="s">
        <v>488</v>
      </c>
      <c r="D32" s="53">
        <v>1971</v>
      </c>
      <c r="E32" s="108" t="s">
        <v>489</v>
      </c>
      <c r="F32" s="357">
        <f>MIN(AE32:AE32:AX32)</f>
        <v>2.8217592592592589E-2</v>
      </c>
      <c r="G32" s="88">
        <f t="shared" si="4"/>
        <v>4</v>
      </c>
      <c r="H32" s="73">
        <f t="shared" si="5"/>
        <v>1</v>
      </c>
      <c r="I32" s="77">
        <f t="shared" si="6"/>
        <v>4</v>
      </c>
      <c r="J32" s="74">
        <v>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9"/>
      <c r="Y32" s="293"/>
      <c r="Z32" s="293"/>
      <c r="AA32" s="293"/>
      <c r="AB32" s="293"/>
      <c r="AC32" s="293"/>
      <c r="AD32" s="295"/>
      <c r="AE32" s="356">
        <v>2.8217592592592589E-2</v>
      </c>
      <c r="AF32" s="60"/>
      <c r="AG32" s="60"/>
      <c r="AH32" s="58"/>
      <c r="AI32" s="58"/>
      <c r="AJ32" s="60"/>
      <c r="AK32" s="60"/>
      <c r="AL32" s="60"/>
      <c r="AM32" s="58"/>
      <c r="AN32" s="60"/>
      <c r="AO32" s="60"/>
      <c r="AP32" s="58"/>
      <c r="AQ32" s="60"/>
      <c r="AR32" s="158"/>
      <c r="AS32" s="157"/>
      <c r="AT32" s="158"/>
      <c r="AU32" s="158"/>
      <c r="AV32" s="158"/>
      <c r="AW32" s="157"/>
      <c r="AX32" s="314"/>
    </row>
    <row r="33" spans="1:50" ht="12.95" customHeight="1">
      <c r="A33" s="366"/>
      <c r="B33" s="56">
        <v>8</v>
      </c>
      <c r="C33" s="31"/>
      <c r="D33" s="55"/>
      <c r="E33" s="109"/>
      <c r="F33" s="357">
        <f>MIN(AE33:AE33:AX33)</f>
        <v>0</v>
      </c>
      <c r="G33" s="88">
        <f t="shared" si="4"/>
        <v>0</v>
      </c>
      <c r="H33" s="73">
        <f t="shared" si="5"/>
        <v>0</v>
      </c>
      <c r="I33" s="77">
        <f t="shared" si="6"/>
        <v>0</v>
      </c>
      <c r="J33" s="74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9"/>
      <c r="Y33" s="293"/>
      <c r="Z33" s="293"/>
      <c r="AA33" s="293"/>
      <c r="AB33" s="293"/>
      <c r="AC33" s="293"/>
      <c r="AD33" s="295"/>
      <c r="AE33" s="81"/>
      <c r="AF33" s="57"/>
      <c r="AG33" s="60"/>
      <c r="AH33" s="60"/>
      <c r="AI33" s="58"/>
      <c r="AJ33" s="60"/>
      <c r="AK33" s="60"/>
      <c r="AL33" s="60"/>
      <c r="AM33" s="58"/>
      <c r="AN33" s="60"/>
      <c r="AO33" s="60"/>
      <c r="AP33" s="58"/>
      <c r="AQ33" s="60"/>
      <c r="AR33" s="158"/>
      <c r="AS33" s="157"/>
      <c r="AT33" s="158"/>
      <c r="AU33" s="158"/>
      <c r="AV33" s="158"/>
      <c r="AW33" s="157"/>
      <c r="AX33" s="314"/>
    </row>
    <row r="34" spans="1:50" ht="12.95" customHeight="1">
      <c r="A34" s="366"/>
      <c r="B34" s="56">
        <v>9</v>
      </c>
      <c r="C34" s="31"/>
      <c r="D34" s="55"/>
      <c r="E34" s="109"/>
      <c r="F34" s="357">
        <f>MIN(AE34:AE34:AX34)</f>
        <v>0</v>
      </c>
      <c r="G34" s="88">
        <f t="shared" si="4"/>
        <v>0</v>
      </c>
      <c r="H34" s="73">
        <f t="shared" si="5"/>
        <v>0</v>
      </c>
      <c r="I34" s="77">
        <f t="shared" si="6"/>
        <v>0</v>
      </c>
      <c r="J34" s="74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9"/>
      <c r="Y34" s="293"/>
      <c r="Z34" s="293"/>
      <c r="AA34" s="293"/>
      <c r="AB34" s="293"/>
      <c r="AC34" s="293"/>
      <c r="AD34" s="295"/>
      <c r="AE34" s="70"/>
      <c r="AF34" s="65"/>
      <c r="AG34" s="60"/>
      <c r="AH34" s="58"/>
      <c r="AI34" s="58"/>
      <c r="AJ34" s="58"/>
      <c r="AK34" s="59"/>
      <c r="AL34" s="59"/>
      <c r="AM34" s="59"/>
      <c r="AN34" s="58"/>
      <c r="AO34" s="58"/>
      <c r="AP34" s="59"/>
      <c r="AQ34" s="60"/>
      <c r="AR34" s="158"/>
      <c r="AS34" s="157"/>
      <c r="AT34" s="158"/>
      <c r="AU34" s="158"/>
      <c r="AV34" s="158"/>
      <c r="AW34" s="157"/>
      <c r="AX34" s="314"/>
    </row>
    <row r="35" spans="1:50" ht="12.95" customHeight="1">
      <c r="A35" s="366"/>
      <c r="B35" s="56">
        <v>10</v>
      </c>
      <c r="C35" s="32"/>
      <c r="D35" s="53"/>
      <c r="E35" s="111"/>
      <c r="F35" s="357">
        <f>MIN(AE35:AE35:AX35)</f>
        <v>0</v>
      </c>
      <c r="G35" s="88">
        <f t="shared" si="4"/>
        <v>0</v>
      </c>
      <c r="H35" s="73">
        <f t="shared" si="5"/>
        <v>0</v>
      </c>
      <c r="I35" s="77">
        <f t="shared" si="6"/>
        <v>0</v>
      </c>
      <c r="J35" s="74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9"/>
      <c r="Y35" s="293"/>
      <c r="Z35" s="293"/>
      <c r="AA35" s="293"/>
      <c r="AB35" s="293"/>
      <c r="AC35" s="293"/>
      <c r="AD35" s="295"/>
      <c r="AE35" s="70"/>
      <c r="AF35" s="57"/>
      <c r="AG35" s="66"/>
      <c r="AH35" s="58"/>
      <c r="AI35" s="58"/>
      <c r="AJ35" s="59"/>
      <c r="AK35" s="58"/>
      <c r="AL35" s="60"/>
      <c r="AM35" s="58"/>
      <c r="AN35" s="60"/>
      <c r="AO35" s="60"/>
      <c r="AP35" s="58"/>
      <c r="AQ35" s="60"/>
      <c r="AR35" s="158"/>
      <c r="AS35" s="157"/>
      <c r="AT35" s="158"/>
      <c r="AU35" s="158"/>
      <c r="AV35" s="158"/>
      <c r="AW35" s="157"/>
      <c r="AX35" s="314"/>
    </row>
    <row r="36" spans="1:50" ht="12.95" customHeight="1">
      <c r="A36" s="366"/>
      <c r="B36" s="56">
        <v>11</v>
      </c>
      <c r="C36" s="31"/>
      <c r="D36" s="55"/>
      <c r="E36" s="109"/>
      <c r="F36" s="357">
        <f>MIN(AE36:AE36:AX36)</f>
        <v>0</v>
      </c>
      <c r="G36" s="88">
        <f t="shared" si="4"/>
        <v>0</v>
      </c>
      <c r="H36" s="73">
        <f t="shared" si="5"/>
        <v>0</v>
      </c>
      <c r="I36" s="77">
        <f t="shared" si="6"/>
        <v>0</v>
      </c>
      <c r="J36" s="74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9"/>
      <c r="Y36" s="293"/>
      <c r="Z36" s="293"/>
      <c r="AA36" s="293"/>
      <c r="AB36" s="293"/>
      <c r="AC36" s="293"/>
      <c r="AD36" s="295"/>
      <c r="AE36" s="312"/>
      <c r="AF36" s="60"/>
      <c r="AG36" s="60"/>
      <c r="AH36" s="58"/>
      <c r="AI36" s="60"/>
      <c r="AJ36" s="58"/>
      <c r="AK36" s="60"/>
      <c r="AL36" s="58"/>
      <c r="AM36" s="58"/>
      <c r="AN36" s="59"/>
      <c r="AO36" s="60"/>
      <c r="AP36" s="60"/>
      <c r="AQ36" s="58"/>
      <c r="AR36" s="158"/>
      <c r="AS36" s="157"/>
      <c r="AT36" s="158"/>
      <c r="AU36" s="158"/>
      <c r="AV36" s="158"/>
      <c r="AW36" s="157"/>
      <c r="AX36" s="314"/>
    </row>
    <row r="37" spans="1:50" ht="12.95" customHeight="1">
      <c r="A37" s="366"/>
      <c r="B37" s="56">
        <v>12</v>
      </c>
      <c r="C37" s="31"/>
      <c r="D37" s="55"/>
      <c r="E37" s="109"/>
      <c r="F37" s="357">
        <f>MIN(AE37:AE37:AX37)</f>
        <v>0</v>
      </c>
      <c r="G37" s="88">
        <f t="shared" si="4"/>
        <v>0</v>
      </c>
      <c r="H37" s="73">
        <f t="shared" si="5"/>
        <v>0</v>
      </c>
      <c r="I37" s="77">
        <f t="shared" si="6"/>
        <v>0</v>
      </c>
      <c r="J37" s="74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9"/>
      <c r="Y37" s="293"/>
      <c r="Z37" s="293"/>
      <c r="AA37" s="293"/>
      <c r="AB37" s="293"/>
      <c r="AC37" s="293"/>
      <c r="AD37" s="295"/>
      <c r="AE37" s="312"/>
      <c r="AF37" s="65"/>
      <c r="AG37" s="60"/>
      <c r="AH37" s="60"/>
      <c r="AI37" s="58"/>
      <c r="AJ37" s="60"/>
      <c r="AK37" s="60"/>
      <c r="AL37" s="60"/>
      <c r="AM37" s="58"/>
      <c r="AN37" s="58"/>
      <c r="AO37" s="59"/>
      <c r="AP37" s="65"/>
      <c r="AQ37" s="60"/>
      <c r="AR37" s="158"/>
      <c r="AS37" s="157"/>
      <c r="AT37" s="158"/>
      <c r="AU37" s="158"/>
      <c r="AV37" s="158"/>
      <c r="AW37" s="157"/>
      <c r="AX37" s="314"/>
    </row>
    <row r="38" spans="1:50" ht="12.95" customHeight="1">
      <c r="A38" s="366"/>
      <c r="B38" s="56">
        <v>13</v>
      </c>
      <c r="C38" s="32"/>
      <c r="D38" s="53"/>
      <c r="E38" s="108"/>
      <c r="F38" s="357">
        <f>MIN(AE38:AE38:AX38)</f>
        <v>0</v>
      </c>
      <c r="G38" s="88">
        <f t="shared" si="4"/>
        <v>0</v>
      </c>
      <c r="H38" s="73">
        <f t="shared" si="5"/>
        <v>0</v>
      </c>
      <c r="I38" s="77">
        <f t="shared" si="6"/>
        <v>0</v>
      </c>
      <c r="J38" s="7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9"/>
      <c r="Y38" s="293"/>
      <c r="Z38" s="293"/>
      <c r="AA38" s="293"/>
      <c r="AB38" s="293"/>
      <c r="AC38" s="293"/>
      <c r="AD38" s="295"/>
      <c r="AE38" s="81"/>
      <c r="AF38" s="60"/>
      <c r="AG38" s="60"/>
      <c r="AH38" s="58"/>
      <c r="AI38" s="58"/>
      <c r="AJ38" s="60"/>
      <c r="AK38" s="60"/>
      <c r="AL38" s="60"/>
      <c r="AM38" s="58"/>
      <c r="AN38" s="60"/>
      <c r="AO38" s="58"/>
      <c r="AP38" s="59"/>
      <c r="AQ38" s="60"/>
      <c r="AR38" s="158"/>
      <c r="AS38" s="157"/>
      <c r="AT38" s="158"/>
      <c r="AU38" s="158"/>
      <c r="AV38" s="158"/>
      <c r="AW38" s="157"/>
      <c r="AX38" s="314"/>
    </row>
    <row r="39" spans="1:50" ht="12.95" customHeight="1">
      <c r="A39" s="366"/>
      <c r="B39" s="56">
        <v>14</v>
      </c>
      <c r="C39" s="31"/>
      <c r="D39" s="55"/>
      <c r="E39" s="109"/>
      <c r="F39" s="357">
        <f>MIN(AE39:AE39:AX39)</f>
        <v>0</v>
      </c>
      <c r="G39" s="88">
        <f t="shared" si="4"/>
        <v>0</v>
      </c>
      <c r="H39" s="73">
        <f t="shared" si="5"/>
        <v>0</v>
      </c>
      <c r="I39" s="77">
        <f t="shared" si="6"/>
        <v>0</v>
      </c>
      <c r="J39" s="74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9"/>
      <c r="Y39" s="293"/>
      <c r="Z39" s="293"/>
      <c r="AA39" s="293"/>
      <c r="AB39" s="293"/>
      <c r="AC39" s="293"/>
      <c r="AD39" s="295"/>
      <c r="AE39" s="70"/>
      <c r="AF39" s="57"/>
      <c r="AG39" s="58"/>
      <c r="AH39" s="60"/>
      <c r="AI39" s="60"/>
      <c r="AJ39" s="58"/>
      <c r="AK39" s="58"/>
      <c r="AL39" s="59"/>
      <c r="AM39" s="60"/>
      <c r="AN39" s="59"/>
      <c r="AO39" s="58"/>
      <c r="AP39" s="58"/>
      <c r="AQ39" s="60"/>
      <c r="AR39" s="158"/>
      <c r="AS39" s="157"/>
      <c r="AT39" s="158"/>
      <c r="AU39" s="158"/>
      <c r="AV39" s="158"/>
      <c r="AW39" s="157"/>
      <c r="AX39" s="314"/>
    </row>
    <row r="40" spans="1:50" ht="12.95" customHeight="1">
      <c r="A40" s="366"/>
      <c r="B40" s="56">
        <v>15</v>
      </c>
      <c r="C40" s="32"/>
      <c r="D40" s="53"/>
      <c r="E40" s="111"/>
      <c r="F40" s="357">
        <f>MIN(AE40:AE40:AX40)</f>
        <v>0</v>
      </c>
      <c r="G40" s="88">
        <f t="shared" si="4"/>
        <v>0</v>
      </c>
      <c r="H40" s="73">
        <f t="shared" si="5"/>
        <v>0</v>
      </c>
      <c r="I40" s="77">
        <f t="shared" si="6"/>
        <v>0</v>
      </c>
      <c r="J40" s="74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9"/>
      <c r="Y40" s="293"/>
      <c r="Z40" s="293"/>
      <c r="AA40" s="293"/>
      <c r="AB40" s="293"/>
      <c r="AC40" s="293"/>
      <c r="AD40" s="295"/>
      <c r="AE40" s="70"/>
      <c r="AF40" s="57"/>
      <c r="AG40" s="66"/>
      <c r="AH40" s="58"/>
      <c r="AI40" s="58"/>
      <c r="AJ40" s="59"/>
      <c r="AK40" s="58"/>
      <c r="AL40" s="59"/>
      <c r="AM40" s="60"/>
      <c r="AN40" s="60"/>
      <c r="AO40" s="60"/>
      <c r="AP40" s="60"/>
      <c r="AQ40" s="60"/>
      <c r="AR40" s="158"/>
      <c r="AS40" s="157"/>
      <c r="AT40" s="158"/>
      <c r="AU40" s="158"/>
      <c r="AV40" s="158"/>
      <c r="AW40" s="157"/>
      <c r="AX40" s="314"/>
    </row>
    <row r="41" spans="1:50" ht="12.95" customHeight="1">
      <c r="A41" s="366"/>
      <c r="B41" s="56">
        <v>16</v>
      </c>
      <c r="C41" s="31"/>
      <c r="D41" s="55"/>
      <c r="E41" s="109"/>
      <c r="F41" s="357">
        <f>MIN(AE41:AE41:AX41)</f>
        <v>0</v>
      </c>
      <c r="G41" s="88">
        <f t="shared" si="4"/>
        <v>0</v>
      </c>
      <c r="H41" s="73">
        <f t="shared" si="5"/>
        <v>0</v>
      </c>
      <c r="I41" s="77">
        <f t="shared" si="6"/>
        <v>0</v>
      </c>
      <c r="J41" s="7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9"/>
      <c r="Y41" s="293"/>
      <c r="Z41" s="293"/>
      <c r="AA41" s="293"/>
      <c r="AB41" s="293"/>
      <c r="AC41" s="293"/>
      <c r="AD41" s="295"/>
      <c r="AE41" s="81"/>
      <c r="AF41" s="57"/>
      <c r="AG41" s="58"/>
      <c r="AH41" s="58"/>
      <c r="AI41" s="58"/>
      <c r="AJ41" s="59"/>
      <c r="AK41" s="59"/>
      <c r="AL41" s="58"/>
      <c r="AM41" s="58"/>
      <c r="AN41" s="60"/>
      <c r="AO41" s="59"/>
      <c r="AP41" s="60"/>
      <c r="AQ41" s="58"/>
      <c r="AR41" s="158"/>
      <c r="AS41" s="157"/>
      <c r="AT41" s="158"/>
      <c r="AU41" s="158"/>
      <c r="AV41" s="158"/>
      <c r="AW41" s="157"/>
      <c r="AX41" s="314"/>
    </row>
    <row r="42" spans="1:50" ht="12.95" customHeight="1">
      <c r="A42" s="366"/>
      <c r="B42" s="56">
        <v>17</v>
      </c>
      <c r="C42" s="32"/>
      <c r="D42" s="53"/>
      <c r="E42" s="108"/>
      <c r="F42" s="357">
        <f>MIN(AE42:AE42:AX42)</f>
        <v>0</v>
      </c>
      <c r="G42" s="88">
        <f t="shared" si="4"/>
        <v>0</v>
      </c>
      <c r="H42" s="73">
        <f t="shared" si="5"/>
        <v>0</v>
      </c>
      <c r="I42" s="77">
        <f t="shared" si="6"/>
        <v>0</v>
      </c>
      <c r="J42" s="74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9"/>
      <c r="Y42" s="293"/>
      <c r="Z42" s="293"/>
      <c r="AA42" s="293"/>
      <c r="AB42" s="293"/>
      <c r="AC42" s="293"/>
      <c r="AD42" s="295"/>
      <c r="AE42" s="81"/>
      <c r="AF42" s="60"/>
      <c r="AG42" s="60"/>
      <c r="AH42" s="58"/>
      <c r="AI42" s="60"/>
      <c r="AJ42" s="59"/>
      <c r="AK42" s="58"/>
      <c r="AL42" s="58"/>
      <c r="AM42" s="58"/>
      <c r="AN42" s="59"/>
      <c r="AO42" s="58"/>
      <c r="AP42" s="58"/>
      <c r="AQ42" s="58"/>
      <c r="AR42" s="158"/>
      <c r="AS42" s="157"/>
      <c r="AT42" s="158"/>
      <c r="AU42" s="158"/>
      <c r="AV42" s="158"/>
      <c r="AW42" s="157"/>
      <c r="AX42" s="314"/>
    </row>
    <row r="43" spans="1:50" ht="12.95" customHeight="1">
      <c r="A43" s="366"/>
      <c r="B43" s="56">
        <v>18</v>
      </c>
      <c r="C43" s="32"/>
      <c r="D43" s="53"/>
      <c r="E43" s="108"/>
      <c r="F43" s="357">
        <f>MIN(AE43:AE43:AX43)</f>
        <v>0</v>
      </c>
      <c r="G43" s="88">
        <f t="shared" si="4"/>
        <v>0</v>
      </c>
      <c r="H43" s="73">
        <f t="shared" si="5"/>
        <v>0</v>
      </c>
      <c r="I43" s="77">
        <f t="shared" si="6"/>
        <v>0</v>
      </c>
      <c r="J43" s="74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293"/>
      <c r="Z43" s="293"/>
      <c r="AA43" s="293"/>
      <c r="AB43" s="293"/>
      <c r="AC43" s="293"/>
      <c r="AD43" s="295"/>
      <c r="AE43" s="81"/>
      <c r="AF43" s="60"/>
      <c r="AG43" s="60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8"/>
      <c r="AS43" s="157"/>
      <c r="AT43" s="158"/>
      <c r="AU43" s="158"/>
      <c r="AV43" s="158"/>
      <c r="AW43" s="157"/>
      <c r="AX43" s="314"/>
    </row>
    <row r="44" spans="1:50" ht="12.95" customHeight="1">
      <c r="A44" s="366"/>
      <c r="B44" s="56">
        <v>19</v>
      </c>
      <c r="C44" s="31"/>
      <c r="D44" s="55"/>
      <c r="E44" s="109"/>
      <c r="F44" s="357">
        <f>MIN(AE44:AE44:AX44)</f>
        <v>0</v>
      </c>
      <c r="G44" s="88">
        <f t="shared" si="4"/>
        <v>0</v>
      </c>
      <c r="H44" s="73">
        <f t="shared" si="5"/>
        <v>0</v>
      </c>
      <c r="I44" s="77">
        <f t="shared" si="6"/>
        <v>0</v>
      </c>
      <c r="J44" s="74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293"/>
      <c r="Z44" s="293"/>
      <c r="AA44" s="293"/>
      <c r="AB44" s="293"/>
      <c r="AC44" s="293"/>
      <c r="AD44" s="295"/>
      <c r="AE44" s="81"/>
      <c r="AF44" s="57"/>
      <c r="AG44" s="58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8"/>
      <c r="AS44" s="157"/>
      <c r="AT44" s="158"/>
      <c r="AU44" s="158"/>
      <c r="AV44" s="158"/>
      <c r="AW44" s="157"/>
      <c r="AX44" s="314"/>
    </row>
    <row r="45" spans="1:50" ht="12.95" customHeight="1">
      <c r="A45" s="366"/>
      <c r="B45" s="56">
        <v>20</v>
      </c>
      <c r="C45" s="31"/>
      <c r="D45" s="55"/>
      <c r="E45" s="109"/>
      <c r="F45" s="357">
        <f>MIN(AE45:AE45:AX45)</f>
        <v>0</v>
      </c>
      <c r="G45" s="88">
        <f t="shared" si="4"/>
        <v>0</v>
      </c>
      <c r="H45" s="73">
        <f t="shared" si="5"/>
        <v>0</v>
      </c>
      <c r="I45" s="77">
        <f t="shared" si="6"/>
        <v>0</v>
      </c>
      <c r="J45" s="74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293"/>
      <c r="Z45" s="293"/>
      <c r="AA45" s="293"/>
      <c r="AB45" s="293"/>
      <c r="AC45" s="293"/>
      <c r="AD45" s="295"/>
      <c r="AE45" s="81"/>
      <c r="AF45" s="57"/>
      <c r="AG45" s="58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8"/>
      <c r="AS45" s="157"/>
      <c r="AT45" s="158"/>
      <c r="AU45" s="158"/>
      <c r="AV45" s="158"/>
      <c r="AW45" s="157"/>
      <c r="AX45" s="314"/>
    </row>
    <row r="46" spans="1:50" ht="12.95" customHeight="1">
      <c r="A46" s="366"/>
      <c r="B46" s="56">
        <v>21</v>
      </c>
      <c r="C46" s="118"/>
      <c r="D46" s="55"/>
      <c r="E46" s="119"/>
      <c r="F46" s="357">
        <f>MIN(AE46:AE46:AX46)</f>
        <v>0</v>
      </c>
      <c r="G46" s="88">
        <f t="shared" si="4"/>
        <v>0</v>
      </c>
      <c r="H46" s="73">
        <f t="shared" si="5"/>
        <v>0</v>
      </c>
      <c r="I46" s="77">
        <f t="shared" si="6"/>
        <v>0</v>
      </c>
      <c r="J46" s="74"/>
      <c r="K46" s="74"/>
      <c r="L46" s="74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293"/>
      <c r="Z46" s="293"/>
      <c r="AA46" s="293"/>
      <c r="AB46" s="293"/>
      <c r="AC46" s="293"/>
      <c r="AD46" s="295"/>
      <c r="AE46" s="312"/>
      <c r="AF46" s="57"/>
      <c r="AG46" s="58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8"/>
      <c r="AS46" s="157"/>
      <c r="AT46" s="158"/>
      <c r="AU46" s="158"/>
      <c r="AV46" s="158"/>
      <c r="AW46" s="157"/>
      <c r="AX46" s="314"/>
    </row>
    <row r="47" spans="1:50" ht="12.95" customHeight="1">
      <c r="A47" s="366"/>
      <c r="B47" s="56">
        <v>22</v>
      </c>
      <c r="C47" s="33"/>
      <c r="D47" s="126"/>
      <c r="E47" s="125"/>
      <c r="F47" s="357">
        <f>MIN(AE47:AE47:AX47)</f>
        <v>0</v>
      </c>
      <c r="G47" s="88">
        <f t="shared" si="4"/>
        <v>0</v>
      </c>
      <c r="H47" s="73">
        <f t="shared" si="5"/>
        <v>0</v>
      </c>
      <c r="I47" s="77">
        <f t="shared" si="6"/>
        <v>0</v>
      </c>
      <c r="J47" s="74"/>
      <c r="K47" s="74"/>
      <c r="L47" s="74"/>
      <c r="M47" s="74"/>
      <c r="N47" s="74"/>
      <c r="O47" s="41"/>
      <c r="P47" s="41"/>
      <c r="Q47" s="41"/>
      <c r="R47" s="41"/>
      <c r="S47" s="41"/>
      <c r="T47" s="41"/>
      <c r="U47" s="41"/>
      <c r="V47" s="41"/>
      <c r="W47" s="41"/>
      <c r="X47" s="79"/>
      <c r="Y47" s="293"/>
      <c r="Z47" s="293"/>
      <c r="AA47" s="293"/>
      <c r="AB47" s="293"/>
      <c r="AC47" s="293"/>
      <c r="AD47" s="295"/>
      <c r="AE47" s="81"/>
      <c r="AF47" s="57"/>
      <c r="AG47" s="58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8"/>
      <c r="AS47" s="157"/>
      <c r="AT47" s="158"/>
      <c r="AU47" s="158"/>
      <c r="AV47" s="158"/>
      <c r="AW47" s="157"/>
      <c r="AX47" s="314"/>
    </row>
    <row r="48" spans="1:50" ht="12.95" customHeight="1">
      <c r="A48" s="366"/>
      <c r="B48" s="56">
        <v>23</v>
      </c>
      <c r="C48" s="32"/>
      <c r="D48" s="126"/>
      <c r="E48" s="125"/>
      <c r="F48" s="357">
        <f>MIN(AE48:AE48:AX48)</f>
        <v>0</v>
      </c>
      <c r="G48" s="88">
        <f t="shared" si="4"/>
        <v>0</v>
      </c>
      <c r="H48" s="73">
        <f t="shared" si="5"/>
        <v>0</v>
      </c>
      <c r="I48" s="77">
        <f t="shared" si="6"/>
        <v>0</v>
      </c>
      <c r="J48" s="74"/>
      <c r="K48" s="74"/>
      <c r="L48" s="74"/>
      <c r="M48" s="74"/>
      <c r="N48" s="74"/>
      <c r="O48" s="41"/>
      <c r="P48" s="41"/>
      <c r="Q48" s="41"/>
      <c r="R48" s="41"/>
      <c r="S48" s="41"/>
      <c r="T48" s="41"/>
      <c r="U48" s="41"/>
      <c r="V48" s="41"/>
      <c r="W48" s="41"/>
      <c r="X48" s="79"/>
      <c r="Y48" s="293"/>
      <c r="Z48" s="293"/>
      <c r="AA48" s="293"/>
      <c r="AB48" s="293"/>
      <c r="AC48" s="293"/>
      <c r="AD48" s="295"/>
      <c r="AE48" s="81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8"/>
      <c r="AS48" s="157"/>
      <c r="AT48" s="158"/>
      <c r="AU48" s="158"/>
      <c r="AV48" s="158"/>
      <c r="AW48" s="157"/>
      <c r="AX48" s="314"/>
    </row>
    <row r="49" spans="1:50" ht="12.95" customHeight="1">
      <c r="A49" s="366"/>
      <c r="B49" s="56">
        <v>24</v>
      </c>
      <c r="C49" s="31"/>
      <c r="D49" s="117"/>
      <c r="E49" s="109"/>
      <c r="F49" s="357">
        <f>MIN(AE49:AE49:AX49)</f>
        <v>0</v>
      </c>
      <c r="G49" s="88">
        <f t="shared" si="4"/>
        <v>0</v>
      </c>
      <c r="H49" s="73">
        <f t="shared" si="5"/>
        <v>0</v>
      </c>
      <c r="I49" s="77">
        <f t="shared" si="6"/>
        <v>0</v>
      </c>
      <c r="J49" s="74"/>
      <c r="K49" s="74"/>
      <c r="L49" s="74"/>
      <c r="M49" s="74"/>
      <c r="N49" s="74"/>
      <c r="O49" s="41"/>
      <c r="P49" s="41"/>
      <c r="Q49" s="41"/>
      <c r="R49" s="41"/>
      <c r="S49" s="41"/>
      <c r="T49" s="41"/>
      <c r="U49" s="41"/>
      <c r="V49" s="41"/>
      <c r="W49" s="41"/>
      <c r="X49" s="79"/>
      <c r="Y49" s="293"/>
      <c r="Z49" s="293"/>
      <c r="AA49" s="293"/>
      <c r="AB49" s="293"/>
      <c r="AC49" s="293"/>
      <c r="AD49" s="295"/>
      <c r="AE49" s="81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8"/>
      <c r="AS49" s="157"/>
      <c r="AT49" s="158"/>
      <c r="AU49" s="158"/>
      <c r="AV49" s="158"/>
      <c r="AW49" s="157"/>
      <c r="AX49" s="314"/>
    </row>
    <row r="50" spans="1:50" ht="12.95" customHeight="1">
      <c r="A50" s="366"/>
      <c r="B50" s="56">
        <v>25</v>
      </c>
      <c r="C50" s="32"/>
      <c r="D50" s="126"/>
      <c r="E50" s="124"/>
      <c r="F50" s="357">
        <f>MIN(AE50:AE50:AX50)</f>
        <v>0</v>
      </c>
      <c r="G50" s="88">
        <f t="shared" si="4"/>
        <v>0</v>
      </c>
      <c r="H50" s="73">
        <f t="shared" si="5"/>
        <v>0</v>
      </c>
      <c r="I50" s="77">
        <f t="shared" si="6"/>
        <v>0</v>
      </c>
      <c r="J50" s="74"/>
      <c r="K50" s="74"/>
      <c r="L50" s="74"/>
      <c r="M50" s="74"/>
      <c r="N50" s="74"/>
      <c r="O50" s="41"/>
      <c r="P50" s="41"/>
      <c r="Q50" s="41"/>
      <c r="R50" s="41"/>
      <c r="S50" s="41"/>
      <c r="T50" s="41"/>
      <c r="U50" s="41"/>
      <c r="V50" s="41"/>
      <c r="W50" s="41"/>
      <c r="X50" s="79"/>
      <c r="Y50" s="293"/>
      <c r="Z50" s="293"/>
      <c r="AA50" s="293"/>
      <c r="AB50" s="293"/>
      <c r="AC50" s="293"/>
      <c r="AD50" s="295"/>
      <c r="AE50" s="70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8"/>
      <c r="AS50" s="157"/>
      <c r="AT50" s="158"/>
      <c r="AU50" s="158"/>
      <c r="AV50" s="158"/>
      <c r="AW50" s="157"/>
      <c r="AX50" s="314"/>
    </row>
    <row r="51" spans="1:50" ht="12.95" customHeight="1">
      <c r="A51" s="366"/>
      <c r="B51" s="56">
        <v>26</v>
      </c>
      <c r="C51" s="31"/>
      <c r="D51" s="117"/>
      <c r="E51" s="119"/>
      <c r="F51" s="357">
        <f>MIN(AE51:AE51:AX51)</f>
        <v>0</v>
      </c>
      <c r="G51" s="88">
        <f t="shared" si="4"/>
        <v>0</v>
      </c>
      <c r="H51" s="73">
        <f t="shared" si="5"/>
        <v>0</v>
      </c>
      <c r="I51" s="77">
        <f t="shared" si="6"/>
        <v>0</v>
      </c>
      <c r="J51" s="74"/>
      <c r="K51" s="74"/>
      <c r="L51" s="74"/>
      <c r="M51" s="74"/>
      <c r="N51" s="74"/>
      <c r="O51" s="41"/>
      <c r="P51" s="41"/>
      <c r="Q51" s="41"/>
      <c r="R51" s="41"/>
      <c r="S51" s="41"/>
      <c r="T51" s="41"/>
      <c r="U51" s="41"/>
      <c r="V51" s="41"/>
      <c r="W51" s="41"/>
      <c r="X51" s="79"/>
      <c r="Y51" s="293"/>
      <c r="Z51" s="293"/>
      <c r="AA51" s="293"/>
      <c r="AB51" s="293"/>
      <c r="AC51" s="293"/>
      <c r="AD51" s="295"/>
      <c r="AE51" s="312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8"/>
      <c r="AS51" s="157"/>
      <c r="AT51" s="158"/>
      <c r="AU51" s="158"/>
      <c r="AV51" s="158"/>
      <c r="AW51" s="157"/>
      <c r="AX51" s="314"/>
    </row>
    <row r="52" spans="1:50" ht="12.95" customHeight="1">
      <c r="A52" s="366"/>
      <c r="B52" s="56">
        <v>27</v>
      </c>
      <c r="C52" s="31"/>
      <c r="D52" s="117"/>
      <c r="E52" s="119"/>
      <c r="F52" s="357">
        <f>MIN(AE52:AE52:AX52)</f>
        <v>0</v>
      </c>
      <c r="G52" s="88">
        <f t="shared" si="4"/>
        <v>0</v>
      </c>
      <c r="H52" s="73">
        <f t="shared" si="5"/>
        <v>0</v>
      </c>
      <c r="I52" s="77">
        <f t="shared" si="6"/>
        <v>0</v>
      </c>
      <c r="J52" s="74"/>
      <c r="K52" s="74"/>
      <c r="L52" s="74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9"/>
      <c r="Y52" s="293"/>
      <c r="Z52" s="293"/>
      <c r="AA52" s="293"/>
      <c r="AB52" s="293"/>
      <c r="AC52" s="293"/>
      <c r="AD52" s="295"/>
      <c r="AE52" s="81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8"/>
      <c r="AS52" s="157"/>
      <c r="AT52" s="158"/>
      <c r="AU52" s="158"/>
      <c r="AV52" s="158"/>
      <c r="AW52" s="157"/>
      <c r="AX52" s="314"/>
    </row>
    <row r="53" spans="1:50" ht="12.95" customHeight="1">
      <c r="A53" s="366"/>
      <c r="B53" s="56">
        <v>28</v>
      </c>
      <c r="C53" s="162"/>
      <c r="D53" s="2"/>
      <c r="E53" s="3"/>
      <c r="F53" s="357">
        <f>MIN(AE53:AE53:AX53)</f>
        <v>0</v>
      </c>
      <c r="G53" s="88">
        <f t="shared" si="4"/>
        <v>0</v>
      </c>
      <c r="H53" s="73">
        <f t="shared" si="5"/>
        <v>0</v>
      </c>
      <c r="I53" s="77">
        <f t="shared" si="6"/>
        <v>0</v>
      </c>
      <c r="J53" s="74"/>
      <c r="K53" s="74"/>
      <c r="L53" s="74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9"/>
      <c r="Y53" s="293"/>
      <c r="Z53" s="293"/>
      <c r="AA53" s="293"/>
      <c r="AB53" s="293"/>
      <c r="AC53" s="293"/>
      <c r="AD53" s="295"/>
      <c r="AE53" s="81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8"/>
      <c r="AS53" s="157"/>
      <c r="AT53" s="158"/>
      <c r="AU53" s="158"/>
      <c r="AV53" s="158"/>
      <c r="AW53" s="157"/>
      <c r="AX53" s="314"/>
    </row>
    <row r="54" spans="1:50" ht="12.95" customHeight="1">
      <c r="A54" s="366"/>
      <c r="B54" s="56">
        <v>29</v>
      </c>
      <c r="C54" s="32"/>
      <c r="D54" s="126"/>
      <c r="E54" s="177"/>
      <c r="F54" s="357">
        <f>MIN(AE54:AE54:AX54)</f>
        <v>0</v>
      </c>
      <c r="G54" s="88">
        <f t="shared" si="4"/>
        <v>0</v>
      </c>
      <c r="H54" s="73">
        <f t="shared" si="5"/>
        <v>0</v>
      </c>
      <c r="I54" s="77">
        <f t="shared" si="6"/>
        <v>0</v>
      </c>
      <c r="J54" s="74"/>
      <c r="K54" s="74"/>
      <c r="L54" s="74"/>
      <c r="M54" s="74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9"/>
      <c r="Y54" s="293"/>
      <c r="Z54" s="293"/>
      <c r="AA54" s="293"/>
      <c r="AB54" s="293"/>
      <c r="AC54" s="293"/>
      <c r="AD54" s="295"/>
      <c r="AE54" s="81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8"/>
      <c r="AS54" s="157"/>
      <c r="AT54" s="158"/>
      <c r="AU54" s="158"/>
      <c r="AV54" s="158"/>
      <c r="AW54" s="157"/>
      <c r="AX54" s="314"/>
    </row>
    <row r="55" spans="1:50" ht="12.95" customHeight="1">
      <c r="A55" s="366"/>
      <c r="B55" s="56">
        <v>30</v>
      </c>
      <c r="C55" s="162"/>
      <c r="D55" s="2"/>
      <c r="E55" s="3"/>
      <c r="F55" s="357">
        <f>MIN(AE55:AE55:AX55)</f>
        <v>0</v>
      </c>
      <c r="G55" s="88">
        <f t="shared" si="4"/>
        <v>0</v>
      </c>
      <c r="H55" s="73">
        <f t="shared" si="5"/>
        <v>0</v>
      </c>
      <c r="I55" s="77">
        <f t="shared" si="6"/>
        <v>0</v>
      </c>
      <c r="J55" s="74"/>
      <c r="K55" s="74"/>
      <c r="L55" s="74"/>
      <c r="M55" s="7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9"/>
      <c r="Y55" s="293"/>
      <c r="Z55" s="293"/>
      <c r="AA55" s="293"/>
      <c r="AB55" s="293"/>
      <c r="AC55" s="293"/>
      <c r="AD55" s="295"/>
      <c r="AE55" s="81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8"/>
      <c r="AS55" s="157"/>
      <c r="AT55" s="158"/>
      <c r="AU55" s="158"/>
      <c r="AV55" s="158"/>
      <c r="AW55" s="157"/>
      <c r="AX55" s="314"/>
    </row>
    <row r="56" spans="1:50" ht="12.95" customHeight="1">
      <c r="A56" s="366"/>
      <c r="B56" s="56">
        <v>31</v>
      </c>
      <c r="C56" s="143"/>
      <c r="D56" s="101"/>
      <c r="E56" s="133"/>
      <c r="F56" s="357">
        <f>MIN(AE56:AE56:AX56)</f>
        <v>0</v>
      </c>
      <c r="G56" s="88">
        <f t="shared" si="4"/>
        <v>0</v>
      </c>
      <c r="H56" s="73">
        <f t="shared" si="5"/>
        <v>0</v>
      </c>
      <c r="I56" s="77">
        <f t="shared" si="6"/>
        <v>0</v>
      </c>
      <c r="J56" s="74"/>
      <c r="K56" s="74"/>
      <c r="L56" s="74"/>
      <c r="M56" s="74"/>
      <c r="N56" s="74"/>
      <c r="O56" s="41"/>
      <c r="P56" s="41"/>
      <c r="Q56" s="41"/>
      <c r="R56" s="41"/>
      <c r="S56" s="41"/>
      <c r="T56" s="41"/>
      <c r="U56" s="41"/>
      <c r="V56" s="41"/>
      <c r="W56" s="41"/>
      <c r="X56" s="79"/>
      <c r="Y56" s="293"/>
      <c r="Z56" s="293"/>
      <c r="AA56" s="293"/>
      <c r="AB56" s="293"/>
      <c r="AC56" s="293"/>
      <c r="AD56" s="295"/>
      <c r="AE56" s="81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8"/>
      <c r="AS56" s="157"/>
      <c r="AT56" s="158"/>
      <c r="AU56" s="158"/>
      <c r="AV56" s="158"/>
      <c r="AW56" s="157"/>
      <c r="AX56" s="314"/>
    </row>
    <row r="57" spans="1:50" ht="12.95" customHeight="1">
      <c r="A57" s="366"/>
      <c r="B57" s="56">
        <v>32</v>
      </c>
      <c r="C57" s="142"/>
      <c r="D57" s="144"/>
      <c r="E57" s="96"/>
      <c r="F57" s="357">
        <f>MIN(AE57:AE57:AX57)</f>
        <v>0</v>
      </c>
      <c r="G57" s="88">
        <f t="shared" si="4"/>
        <v>0</v>
      </c>
      <c r="H57" s="73">
        <f t="shared" si="5"/>
        <v>0</v>
      </c>
      <c r="I57" s="77">
        <f t="shared" si="6"/>
        <v>0</v>
      </c>
      <c r="J57" s="74"/>
      <c r="K57" s="74"/>
      <c r="L57" s="7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9"/>
      <c r="Y57" s="293"/>
      <c r="Z57" s="293"/>
      <c r="AA57" s="293"/>
      <c r="AB57" s="293"/>
      <c r="AC57" s="293"/>
      <c r="AD57" s="295"/>
      <c r="AE57" s="81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8"/>
      <c r="AS57" s="157"/>
      <c r="AT57" s="158"/>
      <c r="AU57" s="158"/>
      <c r="AV57" s="158"/>
      <c r="AW57" s="157"/>
      <c r="AX57" s="314"/>
    </row>
    <row r="58" spans="1:50" ht="12.95" customHeight="1">
      <c r="A58" s="366"/>
      <c r="B58" s="56">
        <v>33</v>
      </c>
      <c r="C58" s="35"/>
      <c r="D58" s="2"/>
      <c r="E58" s="3"/>
      <c r="F58" s="357">
        <f>MIN(AE58:AE58:AX58)</f>
        <v>0</v>
      </c>
      <c r="G58" s="88">
        <f t="shared" si="4"/>
        <v>0</v>
      </c>
      <c r="H58" s="73">
        <f t="shared" si="5"/>
        <v>0</v>
      </c>
      <c r="I58" s="77">
        <f t="shared" si="6"/>
        <v>0</v>
      </c>
      <c r="J58" s="74"/>
      <c r="K58" s="74"/>
      <c r="L58" s="7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9"/>
      <c r="Y58" s="293"/>
      <c r="Z58" s="293"/>
      <c r="AA58" s="293"/>
      <c r="AB58" s="293"/>
      <c r="AC58" s="293"/>
      <c r="AD58" s="295"/>
      <c r="AE58" s="70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8"/>
      <c r="AS58" s="157"/>
      <c r="AT58" s="158"/>
      <c r="AU58" s="158"/>
      <c r="AV58" s="158"/>
      <c r="AW58" s="157"/>
      <c r="AX58" s="314"/>
    </row>
    <row r="59" spans="1:50" ht="12.75" customHeight="1">
      <c r="A59" s="368"/>
      <c r="B59" s="160"/>
      <c r="C59" s="89"/>
      <c r="D59" s="90"/>
      <c r="E59" s="149"/>
      <c r="F59" s="91"/>
      <c r="G59" s="92"/>
      <c r="H59" s="139"/>
      <c r="I59" s="78">
        <f>SUM(J59:X59)</f>
        <v>7</v>
      </c>
      <c r="J59" s="76">
        <f t="shared" ref="J59:AC59" si="7">COUNTIF(J26:J58,"&gt;-1")</f>
        <v>7</v>
      </c>
      <c r="K59" s="76">
        <f t="shared" si="7"/>
        <v>0</v>
      </c>
      <c r="L59" s="76">
        <f t="shared" si="7"/>
        <v>0</v>
      </c>
      <c r="M59" s="76">
        <f t="shared" si="7"/>
        <v>0</v>
      </c>
      <c r="N59" s="76">
        <f t="shared" si="7"/>
        <v>0</v>
      </c>
      <c r="O59" s="76">
        <f t="shared" si="7"/>
        <v>0</v>
      </c>
      <c r="P59" s="76">
        <f t="shared" si="7"/>
        <v>0</v>
      </c>
      <c r="Q59" s="76">
        <f t="shared" si="7"/>
        <v>0</v>
      </c>
      <c r="R59" s="76">
        <f t="shared" si="7"/>
        <v>0</v>
      </c>
      <c r="S59" s="76">
        <f t="shared" si="7"/>
        <v>0</v>
      </c>
      <c r="T59" s="76">
        <f t="shared" si="7"/>
        <v>0</v>
      </c>
      <c r="U59" s="76">
        <f t="shared" si="7"/>
        <v>0</v>
      </c>
      <c r="V59" s="76">
        <f t="shared" si="7"/>
        <v>0</v>
      </c>
      <c r="W59" s="76">
        <f t="shared" si="7"/>
        <v>0</v>
      </c>
      <c r="X59" s="76">
        <f t="shared" si="7"/>
        <v>0</v>
      </c>
      <c r="Y59" s="76">
        <f t="shared" si="7"/>
        <v>0</v>
      </c>
      <c r="Z59" s="76">
        <f t="shared" si="7"/>
        <v>0</v>
      </c>
      <c r="AA59" s="76">
        <f t="shared" si="7"/>
        <v>0</v>
      </c>
      <c r="AB59" s="76">
        <f t="shared" si="7"/>
        <v>0</v>
      </c>
      <c r="AC59" s="76">
        <f t="shared" si="7"/>
        <v>0</v>
      </c>
      <c r="AD59" s="298"/>
      <c r="AE59" s="308"/>
      <c r="AF59" s="105"/>
      <c r="AG59" s="309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58"/>
      <c r="AS59" s="157"/>
      <c r="AT59" s="158"/>
      <c r="AU59" s="158"/>
      <c r="AV59" s="158"/>
      <c r="AW59" s="157"/>
      <c r="AX59" s="314"/>
    </row>
    <row r="60" spans="1:50" ht="12.95" customHeight="1">
      <c r="A60" s="227" t="s">
        <v>32</v>
      </c>
      <c r="B60" s="228" t="s">
        <v>441</v>
      </c>
      <c r="C60" s="229" t="s">
        <v>464</v>
      </c>
      <c r="D60" s="229" t="s">
        <v>0</v>
      </c>
      <c r="E60" s="230" t="s">
        <v>469</v>
      </c>
      <c r="F60" s="231" t="s">
        <v>62</v>
      </c>
      <c r="G60" s="232" t="s">
        <v>456</v>
      </c>
      <c r="H60" s="233" t="s">
        <v>2</v>
      </c>
      <c r="I60" s="234" t="s">
        <v>3</v>
      </c>
      <c r="J60" s="235" t="s">
        <v>4</v>
      </c>
      <c r="K60" s="229" t="s">
        <v>5</v>
      </c>
      <c r="L60" s="229" t="s">
        <v>6</v>
      </c>
      <c r="M60" s="229" t="s">
        <v>7</v>
      </c>
      <c r="N60" s="229" t="s">
        <v>8</v>
      </c>
      <c r="O60" s="229" t="s">
        <v>9</v>
      </c>
      <c r="P60" s="229" t="s">
        <v>10</v>
      </c>
      <c r="Q60" s="229" t="s">
        <v>11</v>
      </c>
      <c r="R60" s="229" t="s">
        <v>12</v>
      </c>
      <c r="S60" s="229" t="s">
        <v>13</v>
      </c>
      <c r="T60" s="229" t="s">
        <v>14</v>
      </c>
      <c r="U60" s="229" t="s">
        <v>15</v>
      </c>
      <c r="V60" s="229" t="s">
        <v>16</v>
      </c>
      <c r="W60" s="229" t="s">
        <v>17</v>
      </c>
      <c r="X60" s="230" t="s">
        <v>18</v>
      </c>
      <c r="Y60" s="292" t="s">
        <v>451</v>
      </c>
      <c r="Z60" s="292" t="s">
        <v>452</v>
      </c>
      <c r="AA60" s="292" t="s">
        <v>453</v>
      </c>
      <c r="AB60" s="292" t="s">
        <v>454</v>
      </c>
      <c r="AC60" s="292" t="s">
        <v>455</v>
      </c>
      <c r="AD60" s="294"/>
      <c r="AE60" s="164" t="s">
        <v>19</v>
      </c>
      <c r="AF60" s="165" t="s">
        <v>33</v>
      </c>
      <c r="AG60" s="165" t="s">
        <v>34</v>
      </c>
      <c r="AH60" s="165" t="s">
        <v>35</v>
      </c>
      <c r="AI60" s="165" t="s">
        <v>36</v>
      </c>
      <c r="AJ60" s="165" t="s">
        <v>37</v>
      </c>
      <c r="AK60" s="165" t="s">
        <v>38</v>
      </c>
      <c r="AL60" s="165" t="s">
        <v>39</v>
      </c>
      <c r="AM60" s="165" t="s">
        <v>40</v>
      </c>
      <c r="AN60" s="165" t="s">
        <v>41</v>
      </c>
      <c r="AO60" s="165" t="s">
        <v>42</v>
      </c>
      <c r="AP60" s="165" t="s">
        <v>43</v>
      </c>
      <c r="AQ60" s="165" t="s">
        <v>44</v>
      </c>
      <c r="AR60" s="165" t="s">
        <v>45</v>
      </c>
      <c r="AS60" s="166" t="s">
        <v>46</v>
      </c>
      <c r="AT60" s="166" t="s">
        <v>457</v>
      </c>
      <c r="AU60" s="166" t="s">
        <v>458</v>
      </c>
      <c r="AV60" s="166" t="s">
        <v>459</v>
      </c>
      <c r="AW60" s="166" t="s">
        <v>460</v>
      </c>
      <c r="AX60" s="166" t="s">
        <v>461</v>
      </c>
    </row>
    <row r="61" spans="1:50" ht="12.95" customHeight="1">
      <c r="A61" s="367" t="s">
        <v>443</v>
      </c>
      <c r="B61" s="159">
        <v>1</v>
      </c>
      <c r="C61" s="156"/>
      <c r="D61" s="106"/>
      <c r="E61" s="303"/>
      <c r="F61" s="306">
        <f>MIN(AE61:AE61:AX61)</f>
        <v>0</v>
      </c>
      <c r="G61" s="88">
        <f t="shared" ref="G61:G93" si="8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0</v>
      </c>
      <c r="H61" s="73">
        <f t="shared" ref="H61:H93" si="9">SUM(COUNTIF(J61:AC61,"&gt;-1"))</f>
        <v>0</v>
      </c>
      <c r="I61" s="77">
        <f t="shared" ref="I61:I93" si="10">SUM(J61:AC61)</f>
        <v>0</v>
      </c>
      <c r="J61" s="153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316"/>
      <c r="Z61" s="316"/>
      <c r="AA61" s="316"/>
      <c r="AB61" s="316"/>
      <c r="AC61" s="316"/>
      <c r="AD61" s="297"/>
      <c r="AE61" s="147"/>
      <c r="AF61" s="313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314"/>
    </row>
    <row r="62" spans="1:50" ht="12.95" customHeight="1">
      <c r="A62" s="366"/>
      <c r="B62" s="56">
        <v>2</v>
      </c>
      <c r="C62" s="33"/>
      <c r="D62" s="53"/>
      <c r="E62" s="107"/>
      <c r="F62" s="306">
        <f>MIN(AE62:AE62:AX62)</f>
        <v>0</v>
      </c>
      <c r="G62" s="88">
        <f t="shared" si="8"/>
        <v>0</v>
      </c>
      <c r="H62" s="73">
        <f t="shared" si="9"/>
        <v>0</v>
      </c>
      <c r="I62" s="77">
        <f t="shared" si="10"/>
        <v>0</v>
      </c>
      <c r="J62" s="74"/>
      <c r="K62" s="41"/>
      <c r="L62" s="41"/>
      <c r="M62" s="41"/>
      <c r="N62" s="174"/>
      <c r="O62" s="41"/>
      <c r="P62" s="41"/>
      <c r="Q62" s="41"/>
      <c r="R62" s="41"/>
      <c r="S62" s="174"/>
      <c r="T62" s="41"/>
      <c r="U62" s="174"/>
      <c r="V62" s="41"/>
      <c r="W62" s="41"/>
      <c r="X62" s="174"/>
      <c r="Y62" s="317"/>
      <c r="Z62" s="317"/>
      <c r="AA62" s="317"/>
      <c r="AB62" s="317"/>
      <c r="AC62" s="317"/>
      <c r="AD62" s="299"/>
      <c r="AE62" s="81"/>
      <c r="AF62" s="57"/>
      <c r="AG62" s="60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7"/>
      <c r="AS62" s="157"/>
      <c r="AT62" s="157"/>
      <c r="AU62" s="157"/>
      <c r="AV62" s="157"/>
      <c r="AW62" s="157"/>
      <c r="AX62" s="314"/>
    </row>
    <row r="63" spans="1:50" ht="12.95" customHeight="1">
      <c r="A63" s="366"/>
      <c r="B63" s="56">
        <v>3</v>
      </c>
      <c r="C63" s="32"/>
      <c r="D63" s="53"/>
      <c r="E63" s="112"/>
      <c r="F63" s="306">
        <f>MIN(AE63:AE63:AX63)</f>
        <v>0</v>
      </c>
      <c r="G63" s="88">
        <f t="shared" si="8"/>
        <v>0</v>
      </c>
      <c r="H63" s="73">
        <f t="shared" si="9"/>
        <v>0</v>
      </c>
      <c r="I63" s="77">
        <f t="shared" si="10"/>
        <v>0</v>
      </c>
      <c r="J63" s="74"/>
      <c r="K63" s="41"/>
      <c r="L63" s="41"/>
      <c r="M63" s="41"/>
      <c r="N63" s="174"/>
      <c r="O63" s="41"/>
      <c r="P63" s="41"/>
      <c r="Q63" s="41"/>
      <c r="R63" s="41"/>
      <c r="S63" s="41"/>
      <c r="T63" s="41"/>
      <c r="U63" s="174"/>
      <c r="V63" s="41"/>
      <c r="W63" s="41"/>
      <c r="X63" s="174"/>
      <c r="Y63" s="317"/>
      <c r="Z63" s="317"/>
      <c r="AA63" s="317"/>
      <c r="AB63" s="317"/>
      <c r="AC63" s="317"/>
      <c r="AD63" s="299"/>
      <c r="AE63" s="81"/>
      <c r="AF63" s="57"/>
      <c r="AG63" s="60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7"/>
      <c r="AS63" s="157"/>
      <c r="AT63" s="157"/>
      <c r="AU63" s="157"/>
      <c r="AV63" s="157"/>
      <c r="AW63" s="157"/>
      <c r="AX63" s="314"/>
    </row>
    <row r="64" spans="1:50" ht="12.95" customHeight="1">
      <c r="A64" s="366"/>
      <c r="B64" s="56">
        <v>4</v>
      </c>
      <c r="C64" s="33"/>
      <c r="D64" s="54"/>
      <c r="E64" s="107"/>
      <c r="F64" s="306">
        <f>MIN(AE64:AE64:AX64)</f>
        <v>0</v>
      </c>
      <c r="G64" s="88">
        <f t="shared" si="8"/>
        <v>0</v>
      </c>
      <c r="H64" s="73">
        <f t="shared" si="9"/>
        <v>0</v>
      </c>
      <c r="I64" s="77">
        <f t="shared" si="10"/>
        <v>0</v>
      </c>
      <c r="J64" s="179"/>
      <c r="K64" s="174"/>
      <c r="L64" s="41"/>
      <c r="M64" s="41"/>
      <c r="N64" s="174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93"/>
      <c r="Z64" s="293"/>
      <c r="AA64" s="293"/>
      <c r="AB64" s="293"/>
      <c r="AC64" s="293"/>
      <c r="AD64" s="295"/>
      <c r="AE64" s="81"/>
      <c r="AF64" s="57"/>
      <c r="AG64" s="66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7"/>
      <c r="AS64" s="157"/>
      <c r="AT64" s="157"/>
      <c r="AU64" s="157"/>
      <c r="AV64" s="157"/>
      <c r="AW64" s="157"/>
      <c r="AX64" s="314"/>
    </row>
    <row r="65" spans="1:50" ht="12.95" customHeight="1">
      <c r="A65" s="366"/>
      <c r="B65" s="56">
        <v>5</v>
      </c>
      <c r="C65" s="33"/>
      <c r="D65" s="53"/>
      <c r="E65" s="107"/>
      <c r="F65" s="306">
        <f>MIN(AE65:AE65:AX65)</f>
        <v>0</v>
      </c>
      <c r="G65" s="88">
        <f t="shared" si="8"/>
        <v>0</v>
      </c>
      <c r="H65" s="73">
        <f t="shared" si="9"/>
        <v>0</v>
      </c>
      <c r="I65" s="77">
        <f t="shared" si="10"/>
        <v>0</v>
      </c>
      <c r="J65" s="41"/>
      <c r="K65" s="41"/>
      <c r="L65" s="174"/>
      <c r="M65" s="174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93"/>
      <c r="Z65" s="293"/>
      <c r="AA65" s="293"/>
      <c r="AB65" s="293"/>
      <c r="AC65" s="293"/>
      <c r="AD65" s="295"/>
      <c r="AE65" s="81"/>
      <c r="AF65" s="57"/>
      <c r="AG65" s="66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7"/>
      <c r="AS65" s="157"/>
      <c r="AT65" s="157"/>
      <c r="AU65" s="157"/>
      <c r="AV65" s="157"/>
      <c r="AW65" s="157"/>
      <c r="AX65" s="314"/>
    </row>
    <row r="66" spans="1:50" ht="12.95" customHeight="1">
      <c r="A66" s="366"/>
      <c r="B66" s="56">
        <v>6</v>
      </c>
      <c r="C66" s="32"/>
      <c r="D66" s="53"/>
      <c r="E66" s="107"/>
      <c r="F66" s="306">
        <f>MIN(AE66:AE66:AX66)</f>
        <v>0</v>
      </c>
      <c r="G66" s="88">
        <f t="shared" si="8"/>
        <v>0</v>
      </c>
      <c r="H66" s="73">
        <f t="shared" si="9"/>
        <v>0</v>
      </c>
      <c r="I66" s="77">
        <f t="shared" si="10"/>
        <v>0</v>
      </c>
      <c r="J66" s="74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93"/>
      <c r="Z66" s="293"/>
      <c r="AA66" s="293"/>
      <c r="AB66" s="293"/>
      <c r="AC66" s="293"/>
      <c r="AD66" s="295"/>
      <c r="AE66" s="81"/>
      <c r="AF66" s="57"/>
      <c r="AG66" s="58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7"/>
      <c r="AS66" s="157"/>
      <c r="AT66" s="157"/>
      <c r="AU66" s="157"/>
      <c r="AV66" s="157"/>
      <c r="AW66" s="157"/>
      <c r="AX66" s="314"/>
    </row>
    <row r="67" spans="1:50" ht="12.95" customHeight="1">
      <c r="A67" s="366"/>
      <c r="B67" s="56">
        <v>7</v>
      </c>
      <c r="C67" s="32"/>
      <c r="D67" s="53"/>
      <c r="E67" s="107"/>
      <c r="F67" s="306">
        <f>MIN(AE67:AE67:AX67)</f>
        <v>0</v>
      </c>
      <c r="G67" s="88">
        <f t="shared" si="8"/>
        <v>0</v>
      </c>
      <c r="H67" s="73">
        <f t="shared" si="9"/>
        <v>0</v>
      </c>
      <c r="I67" s="77">
        <f t="shared" si="10"/>
        <v>0</v>
      </c>
      <c r="J67" s="74"/>
      <c r="K67" s="41"/>
      <c r="L67" s="41"/>
      <c r="M67" s="41"/>
      <c r="N67" s="41"/>
      <c r="O67" s="41"/>
      <c r="P67" s="41"/>
      <c r="Q67" s="174"/>
      <c r="R67" s="41"/>
      <c r="S67" s="174"/>
      <c r="T67" s="41"/>
      <c r="U67" s="174"/>
      <c r="V67" s="174"/>
      <c r="W67" s="41"/>
      <c r="X67" s="41"/>
      <c r="Y67" s="293"/>
      <c r="Z67" s="293"/>
      <c r="AA67" s="293"/>
      <c r="AB67" s="293"/>
      <c r="AC67" s="293"/>
      <c r="AD67" s="295"/>
      <c r="AE67" s="81"/>
      <c r="AF67" s="57"/>
      <c r="AG67" s="60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7"/>
      <c r="AS67" s="157"/>
      <c r="AT67" s="157"/>
      <c r="AU67" s="157"/>
      <c r="AV67" s="157"/>
      <c r="AW67" s="157"/>
      <c r="AX67" s="314"/>
    </row>
    <row r="68" spans="1:50" ht="12.95" customHeight="1">
      <c r="A68" s="366"/>
      <c r="B68" s="56">
        <v>8</v>
      </c>
      <c r="C68" s="32"/>
      <c r="D68" s="53"/>
      <c r="E68" s="107"/>
      <c r="F68" s="306">
        <f>MIN(AE68:AE68:AX68)</f>
        <v>0</v>
      </c>
      <c r="G68" s="88">
        <f t="shared" si="8"/>
        <v>0</v>
      </c>
      <c r="H68" s="73">
        <f t="shared" si="9"/>
        <v>0</v>
      </c>
      <c r="I68" s="77">
        <f t="shared" si="10"/>
        <v>0</v>
      </c>
      <c r="J68" s="74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93"/>
      <c r="Z68" s="293"/>
      <c r="AA68" s="293"/>
      <c r="AB68" s="293"/>
      <c r="AC68" s="293"/>
      <c r="AD68" s="295"/>
      <c r="AE68" s="81"/>
      <c r="AF68" s="58"/>
      <c r="AG68" s="60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7"/>
      <c r="AS68" s="157"/>
      <c r="AT68" s="157"/>
      <c r="AU68" s="157"/>
      <c r="AV68" s="157"/>
      <c r="AW68" s="157"/>
      <c r="AX68" s="314"/>
    </row>
    <row r="69" spans="1:50" ht="12.95" customHeight="1">
      <c r="A69" s="366"/>
      <c r="B69" s="56">
        <v>9</v>
      </c>
      <c r="C69" s="32"/>
      <c r="D69" s="53"/>
      <c r="E69" s="107"/>
      <c r="F69" s="306">
        <f>MIN(AE69:AE69:AX69)</f>
        <v>0</v>
      </c>
      <c r="G69" s="88">
        <f t="shared" si="8"/>
        <v>0</v>
      </c>
      <c r="H69" s="73">
        <f t="shared" si="9"/>
        <v>0</v>
      </c>
      <c r="I69" s="77">
        <f t="shared" si="10"/>
        <v>0</v>
      </c>
      <c r="J69" s="74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93"/>
      <c r="Z69" s="293"/>
      <c r="AA69" s="293"/>
      <c r="AB69" s="293"/>
      <c r="AC69" s="293"/>
      <c r="AD69" s="295"/>
      <c r="AE69" s="81"/>
      <c r="AF69" s="57"/>
      <c r="AG69" s="58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7"/>
      <c r="AS69" s="157"/>
      <c r="AT69" s="157"/>
      <c r="AU69" s="157"/>
      <c r="AV69" s="157"/>
      <c r="AW69" s="157"/>
      <c r="AX69" s="314"/>
    </row>
    <row r="70" spans="1:50" ht="12.95" customHeight="1">
      <c r="A70" s="366"/>
      <c r="B70" s="56">
        <v>10</v>
      </c>
      <c r="C70" s="31"/>
      <c r="D70" s="55"/>
      <c r="E70" s="109"/>
      <c r="F70" s="306">
        <f>MIN(AE70:AE70:AX70)</f>
        <v>0</v>
      </c>
      <c r="G70" s="88">
        <f t="shared" si="8"/>
        <v>0</v>
      </c>
      <c r="H70" s="73">
        <f t="shared" si="9"/>
        <v>0</v>
      </c>
      <c r="I70" s="77">
        <f t="shared" si="10"/>
        <v>0</v>
      </c>
      <c r="J70" s="74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93"/>
      <c r="Z70" s="293"/>
      <c r="AA70" s="293"/>
      <c r="AB70" s="293"/>
      <c r="AC70" s="293"/>
      <c r="AD70" s="295"/>
      <c r="AE70" s="70"/>
      <c r="AF70" s="57"/>
      <c r="AG70" s="60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7"/>
      <c r="AS70" s="157"/>
      <c r="AT70" s="157"/>
      <c r="AU70" s="157"/>
      <c r="AV70" s="157"/>
      <c r="AW70" s="157"/>
      <c r="AX70" s="314"/>
    </row>
    <row r="71" spans="1:50" ht="12.95" customHeight="1">
      <c r="A71" s="366"/>
      <c r="B71" s="56">
        <v>11</v>
      </c>
      <c r="C71" s="98"/>
      <c r="D71" s="97"/>
      <c r="E71" s="145"/>
      <c r="F71" s="306">
        <f>MIN(AE71:AE71:AX71)</f>
        <v>0</v>
      </c>
      <c r="G71" s="88">
        <f t="shared" si="8"/>
        <v>0</v>
      </c>
      <c r="H71" s="73">
        <f t="shared" si="9"/>
        <v>0</v>
      </c>
      <c r="I71" s="77">
        <f t="shared" si="10"/>
        <v>0</v>
      </c>
      <c r="J71" s="74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93"/>
      <c r="Z71" s="293"/>
      <c r="AA71" s="293"/>
      <c r="AB71" s="293"/>
      <c r="AC71" s="293"/>
      <c r="AD71" s="295"/>
      <c r="AE71" s="81"/>
      <c r="AF71" s="57"/>
      <c r="AG71" s="66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7"/>
      <c r="AS71" s="157"/>
      <c r="AT71" s="157"/>
      <c r="AU71" s="157"/>
      <c r="AV71" s="157"/>
      <c r="AW71" s="157"/>
      <c r="AX71" s="314"/>
    </row>
    <row r="72" spans="1:50" ht="12.95" customHeight="1">
      <c r="A72" s="366"/>
      <c r="B72" s="56">
        <v>12</v>
      </c>
      <c r="C72" s="98"/>
      <c r="D72" s="97"/>
      <c r="E72" s="99"/>
      <c r="F72" s="306">
        <f>MIN(AE72:AE72:AX72)</f>
        <v>0</v>
      </c>
      <c r="G72" s="88">
        <f t="shared" si="8"/>
        <v>0</v>
      </c>
      <c r="H72" s="73">
        <f t="shared" si="9"/>
        <v>0</v>
      </c>
      <c r="I72" s="77">
        <f t="shared" si="10"/>
        <v>0</v>
      </c>
      <c r="J72" s="74"/>
      <c r="K72" s="74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93"/>
      <c r="Z72" s="293"/>
      <c r="AA72" s="293"/>
      <c r="AB72" s="293"/>
      <c r="AC72" s="293"/>
      <c r="AD72" s="295"/>
      <c r="AE72" s="70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7"/>
      <c r="AS72" s="157"/>
      <c r="AT72" s="157"/>
      <c r="AU72" s="157"/>
      <c r="AV72" s="157"/>
      <c r="AW72" s="157"/>
      <c r="AX72" s="314"/>
    </row>
    <row r="73" spans="1:50" ht="12.95" customHeight="1">
      <c r="A73" s="366"/>
      <c r="B73" s="56">
        <v>13</v>
      </c>
      <c r="C73" s="31"/>
      <c r="D73" s="55"/>
      <c r="E73" s="109"/>
      <c r="F73" s="306">
        <f>MIN(AE73:AE73:AX73)</f>
        <v>0</v>
      </c>
      <c r="G73" s="88">
        <f t="shared" si="8"/>
        <v>0</v>
      </c>
      <c r="H73" s="73">
        <f t="shared" si="9"/>
        <v>0</v>
      </c>
      <c r="I73" s="77">
        <f t="shared" si="10"/>
        <v>0</v>
      </c>
      <c r="J73" s="74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93"/>
      <c r="Z73" s="293"/>
      <c r="AA73" s="293"/>
      <c r="AB73" s="293"/>
      <c r="AC73" s="293"/>
      <c r="AD73" s="295"/>
      <c r="AE73" s="312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7"/>
      <c r="AS73" s="157"/>
      <c r="AT73" s="157"/>
      <c r="AU73" s="157"/>
      <c r="AV73" s="157"/>
      <c r="AW73" s="157"/>
      <c r="AX73" s="314"/>
    </row>
    <row r="74" spans="1:50" ht="12.95" customHeight="1">
      <c r="A74" s="366"/>
      <c r="B74" s="56">
        <v>14</v>
      </c>
      <c r="C74" s="33"/>
      <c r="D74" s="53"/>
      <c r="E74" s="107"/>
      <c r="F74" s="306">
        <f>MIN(AE74:AE74:AX74)</f>
        <v>0</v>
      </c>
      <c r="G74" s="88">
        <f t="shared" si="8"/>
        <v>0</v>
      </c>
      <c r="H74" s="73">
        <f t="shared" si="9"/>
        <v>0</v>
      </c>
      <c r="I74" s="77">
        <f t="shared" si="10"/>
        <v>0</v>
      </c>
      <c r="J74" s="179"/>
      <c r="K74" s="174"/>
      <c r="L74" s="41"/>
      <c r="M74" s="174"/>
      <c r="N74" s="174"/>
      <c r="O74" s="41"/>
      <c r="P74" s="41"/>
      <c r="Q74" s="174"/>
      <c r="R74" s="41"/>
      <c r="S74" s="41"/>
      <c r="T74" s="41"/>
      <c r="U74" s="41"/>
      <c r="V74" s="41"/>
      <c r="W74" s="41"/>
      <c r="X74" s="41"/>
      <c r="Y74" s="293"/>
      <c r="Z74" s="293"/>
      <c r="AA74" s="293"/>
      <c r="AB74" s="293"/>
      <c r="AC74" s="293"/>
      <c r="AD74" s="295"/>
      <c r="AE74" s="81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7"/>
      <c r="AS74" s="157"/>
      <c r="AT74" s="157"/>
      <c r="AU74" s="157"/>
      <c r="AV74" s="157"/>
      <c r="AW74" s="157"/>
      <c r="AX74" s="314"/>
    </row>
    <row r="75" spans="1:50" ht="12.95" customHeight="1">
      <c r="A75" s="366"/>
      <c r="B75" s="56">
        <v>15</v>
      </c>
      <c r="C75" s="32"/>
      <c r="D75" s="53"/>
      <c r="E75" s="107"/>
      <c r="F75" s="306">
        <f>MIN(AE75:AE75:AX75)</f>
        <v>0</v>
      </c>
      <c r="G75" s="88">
        <f t="shared" si="8"/>
        <v>0</v>
      </c>
      <c r="H75" s="73">
        <f t="shared" si="9"/>
        <v>0</v>
      </c>
      <c r="I75" s="77">
        <f t="shared" si="10"/>
        <v>0</v>
      </c>
      <c r="J75" s="74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93"/>
      <c r="Z75" s="293"/>
      <c r="AA75" s="293"/>
      <c r="AB75" s="293"/>
      <c r="AC75" s="293"/>
      <c r="AD75" s="295"/>
      <c r="AE75" s="70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7"/>
      <c r="AS75" s="157"/>
      <c r="AT75" s="157"/>
      <c r="AU75" s="157"/>
      <c r="AV75" s="157"/>
      <c r="AW75" s="157"/>
      <c r="AX75" s="314"/>
    </row>
    <row r="76" spans="1:50" ht="12.95" customHeight="1">
      <c r="A76" s="366"/>
      <c r="B76" s="56">
        <v>16</v>
      </c>
      <c r="C76" s="31"/>
      <c r="D76" s="55"/>
      <c r="E76" s="109"/>
      <c r="F76" s="306">
        <f>MIN(AE76:AE76:AX76)</f>
        <v>0</v>
      </c>
      <c r="G76" s="88">
        <f t="shared" si="8"/>
        <v>0</v>
      </c>
      <c r="H76" s="73">
        <f t="shared" si="9"/>
        <v>0</v>
      </c>
      <c r="I76" s="77">
        <f t="shared" si="10"/>
        <v>0</v>
      </c>
      <c r="J76" s="74"/>
      <c r="K76" s="74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9"/>
      <c r="Y76" s="293"/>
      <c r="Z76" s="293"/>
      <c r="AA76" s="293"/>
      <c r="AB76" s="293"/>
      <c r="AC76" s="293"/>
      <c r="AD76" s="295"/>
      <c r="AE76" s="70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7"/>
      <c r="AS76" s="157"/>
      <c r="AT76" s="157"/>
      <c r="AU76" s="157"/>
      <c r="AV76" s="157"/>
      <c r="AW76" s="157"/>
      <c r="AX76" s="314"/>
    </row>
    <row r="77" spans="1:50" ht="12.95" customHeight="1">
      <c r="A77" s="366"/>
      <c r="B77" s="56">
        <v>17</v>
      </c>
      <c r="C77" s="31"/>
      <c r="D77" s="55"/>
      <c r="E77" s="109"/>
      <c r="F77" s="306">
        <f>MIN(AE77:AE77:AX77)</f>
        <v>0</v>
      </c>
      <c r="G77" s="88">
        <f t="shared" si="8"/>
        <v>0</v>
      </c>
      <c r="H77" s="73">
        <f t="shared" si="9"/>
        <v>0</v>
      </c>
      <c r="I77" s="77">
        <f t="shared" si="10"/>
        <v>0</v>
      </c>
      <c r="J77" s="179"/>
      <c r="K77" s="174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9"/>
      <c r="Y77" s="293"/>
      <c r="Z77" s="293"/>
      <c r="AA77" s="293"/>
      <c r="AB77" s="293"/>
      <c r="AC77" s="293"/>
      <c r="AD77" s="295"/>
      <c r="AE77" s="312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7"/>
      <c r="AS77" s="157"/>
      <c r="AT77" s="157"/>
      <c r="AU77" s="157"/>
      <c r="AV77" s="157"/>
      <c r="AW77" s="157"/>
      <c r="AX77" s="314"/>
    </row>
    <row r="78" spans="1:50" ht="12.95" customHeight="1">
      <c r="A78" s="366"/>
      <c r="B78" s="56">
        <v>18</v>
      </c>
      <c r="C78" s="33"/>
      <c r="D78" s="53"/>
      <c r="E78" s="107"/>
      <c r="F78" s="306">
        <f>MIN(AE78:AE78:AX78)</f>
        <v>0</v>
      </c>
      <c r="G78" s="88">
        <f t="shared" si="8"/>
        <v>0</v>
      </c>
      <c r="H78" s="73">
        <f t="shared" si="9"/>
        <v>0</v>
      </c>
      <c r="I78" s="77">
        <f t="shared" si="10"/>
        <v>0</v>
      </c>
      <c r="J78" s="74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9"/>
      <c r="Y78" s="293"/>
      <c r="Z78" s="293"/>
      <c r="AA78" s="293"/>
      <c r="AB78" s="293"/>
      <c r="AC78" s="293"/>
      <c r="AD78" s="295"/>
      <c r="AE78" s="81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7"/>
      <c r="AS78" s="157"/>
      <c r="AT78" s="157"/>
      <c r="AU78" s="157"/>
      <c r="AV78" s="157"/>
      <c r="AW78" s="157"/>
      <c r="AX78" s="314"/>
    </row>
    <row r="79" spans="1:50" ht="12.95" customHeight="1">
      <c r="A79" s="366"/>
      <c r="B79" s="56">
        <v>19</v>
      </c>
      <c r="C79" s="32"/>
      <c r="D79" s="53"/>
      <c r="E79" s="107"/>
      <c r="F79" s="306">
        <f>MIN(AE79:AE79:AX79)</f>
        <v>0</v>
      </c>
      <c r="G79" s="88">
        <f t="shared" si="8"/>
        <v>0</v>
      </c>
      <c r="H79" s="73">
        <f t="shared" si="9"/>
        <v>0</v>
      </c>
      <c r="I79" s="77">
        <f t="shared" si="10"/>
        <v>0</v>
      </c>
      <c r="J79" s="74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9"/>
      <c r="Y79" s="293"/>
      <c r="Z79" s="293"/>
      <c r="AA79" s="293"/>
      <c r="AB79" s="293"/>
      <c r="AC79" s="293"/>
      <c r="AD79" s="295"/>
      <c r="AE79" s="81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7"/>
      <c r="AS79" s="157"/>
      <c r="AT79" s="157"/>
      <c r="AU79" s="157"/>
      <c r="AV79" s="157"/>
      <c r="AW79" s="157"/>
      <c r="AX79" s="314"/>
    </row>
    <row r="80" spans="1:50" ht="12.95" customHeight="1">
      <c r="A80" s="366"/>
      <c r="B80" s="56">
        <v>20</v>
      </c>
      <c r="C80" s="32"/>
      <c r="D80" s="53"/>
      <c r="E80" s="107"/>
      <c r="F80" s="306">
        <f>MIN(AE80:AE80:AX80)</f>
        <v>0</v>
      </c>
      <c r="G80" s="88">
        <f t="shared" si="8"/>
        <v>0</v>
      </c>
      <c r="H80" s="73">
        <f t="shared" si="9"/>
        <v>0</v>
      </c>
      <c r="I80" s="77">
        <f t="shared" si="10"/>
        <v>0</v>
      </c>
      <c r="J80" s="74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9"/>
      <c r="Y80" s="293"/>
      <c r="Z80" s="293"/>
      <c r="AA80" s="293"/>
      <c r="AB80" s="293"/>
      <c r="AC80" s="293"/>
      <c r="AD80" s="295"/>
      <c r="AE80" s="81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7"/>
      <c r="AS80" s="157"/>
      <c r="AT80" s="157"/>
      <c r="AU80" s="157"/>
      <c r="AV80" s="157"/>
      <c r="AW80" s="157"/>
      <c r="AX80" s="314"/>
    </row>
    <row r="81" spans="1:50" ht="12.95" customHeight="1">
      <c r="A81" s="366"/>
      <c r="B81" s="56">
        <v>21</v>
      </c>
      <c r="C81" s="33"/>
      <c r="D81" s="53"/>
      <c r="E81" s="304"/>
      <c r="F81" s="306">
        <f>MIN(AE81:AE81:AX81)</f>
        <v>0</v>
      </c>
      <c r="G81" s="88">
        <f t="shared" si="8"/>
        <v>0</v>
      </c>
      <c r="H81" s="73">
        <f t="shared" si="9"/>
        <v>0</v>
      </c>
      <c r="I81" s="77">
        <f t="shared" si="10"/>
        <v>0</v>
      </c>
      <c r="J81" s="74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9"/>
      <c r="Y81" s="293"/>
      <c r="Z81" s="293"/>
      <c r="AA81" s="293"/>
      <c r="AB81" s="293"/>
      <c r="AC81" s="293"/>
      <c r="AD81" s="295"/>
      <c r="AE81" s="81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7"/>
      <c r="AS81" s="157"/>
      <c r="AT81" s="157"/>
      <c r="AU81" s="157"/>
      <c r="AV81" s="157"/>
      <c r="AW81" s="157"/>
      <c r="AX81" s="314"/>
    </row>
    <row r="82" spans="1:50" ht="12.95" customHeight="1">
      <c r="A82" s="366"/>
      <c r="B82" s="56">
        <v>22</v>
      </c>
      <c r="C82" s="31"/>
      <c r="D82" s="55"/>
      <c r="E82" s="109"/>
      <c r="F82" s="306">
        <f>MIN(AE82:AE82:AX82)</f>
        <v>0</v>
      </c>
      <c r="G82" s="88">
        <f t="shared" si="8"/>
        <v>0</v>
      </c>
      <c r="H82" s="73">
        <f t="shared" si="9"/>
        <v>0</v>
      </c>
      <c r="I82" s="77">
        <f t="shared" si="10"/>
        <v>0</v>
      </c>
      <c r="J82" s="74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9"/>
      <c r="Y82" s="293"/>
      <c r="Z82" s="293"/>
      <c r="AA82" s="293"/>
      <c r="AB82" s="293"/>
      <c r="AC82" s="293"/>
      <c r="AD82" s="295"/>
      <c r="AE82" s="70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7"/>
      <c r="AS82" s="157"/>
      <c r="AT82" s="157"/>
      <c r="AU82" s="157"/>
      <c r="AV82" s="157"/>
      <c r="AW82" s="157"/>
      <c r="AX82" s="314"/>
    </row>
    <row r="83" spans="1:50" ht="12.95" customHeight="1">
      <c r="A83" s="366"/>
      <c r="B83" s="56">
        <v>23</v>
      </c>
      <c r="C83" s="31"/>
      <c r="D83" s="55"/>
      <c r="E83" s="109"/>
      <c r="F83" s="306">
        <f>MIN(AE83:AE83:AX83)</f>
        <v>0</v>
      </c>
      <c r="G83" s="88">
        <f t="shared" si="8"/>
        <v>0</v>
      </c>
      <c r="H83" s="73">
        <f t="shared" si="9"/>
        <v>0</v>
      </c>
      <c r="I83" s="77">
        <f t="shared" si="10"/>
        <v>0</v>
      </c>
      <c r="J83" s="74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9"/>
      <c r="Y83" s="293"/>
      <c r="Z83" s="293"/>
      <c r="AA83" s="293"/>
      <c r="AB83" s="293"/>
      <c r="AC83" s="293"/>
      <c r="AD83" s="295"/>
      <c r="AE83" s="312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7"/>
      <c r="AS83" s="157"/>
      <c r="AT83" s="157"/>
      <c r="AU83" s="157"/>
      <c r="AV83" s="157"/>
      <c r="AW83" s="157"/>
      <c r="AX83" s="314"/>
    </row>
    <row r="84" spans="1:50" ht="12.95" customHeight="1">
      <c r="A84" s="366"/>
      <c r="B84" s="56">
        <v>24</v>
      </c>
      <c r="C84" s="100"/>
      <c r="D84" s="101"/>
      <c r="E84" s="102"/>
      <c r="F84" s="306">
        <f>MIN(AE84:AE84:AX84)</f>
        <v>0</v>
      </c>
      <c r="G84" s="88">
        <f t="shared" si="8"/>
        <v>0</v>
      </c>
      <c r="H84" s="73">
        <f t="shared" si="9"/>
        <v>0</v>
      </c>
      <c r="I84" s="77">
        <f t="shared" si="10"/>
        <v>0</v>
      </c>
      <c r="J84" s="74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9"/>
      <c r="Y84" s="293"/>
      <c r="Z84" s="293"/>
      <c r="AA84" s="293"/>
      <c r="AB84" s="293"/>
      <c r="AC84" s="293"/>
      <c r="AD84" s="295"/>
      <c r="AE84" s="70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7"/>
      <c r="AS84" s="157"/>
      <c r="AT84" s="157"/>
      <c r="AU84" s="157"/>
      <c r="AV84" s="157"/>
      <c r="AW84" s="157"/>
      <c r="AX84" s="314"/>
    </row>
    <row r="85" spans="1:50" ht="12.95" customHeight="1">
      <c r="A85" s="366"/>
      <c r="B85" s="56">
        <v>25</v>
      </c>
      <c r="C85" s="129"/>
      <c r="D85" s="127"/>
      <c r="E85" s="128"/>
      <c r="F85" s="306">
        <f>MIN(AE85:AE85:AX85)</f>
        <v>0</v>
      </c>
      <c r="G85" s="88">
        <f t="shared" si="8"/>
        <v>0</v>
      </c>
      <c r="H85" s="73">
        <f t="shared" si="9"/>
        <v>0</v>
      </c>
      <c r="I85" s="77">
        <f t="shared" si="10"/>
        <v>0</v>
      </c>
      <c r="J85" s="74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9"/>
      <c r="Y85" s="293"/>
      <c r="Z85" s="293"/>
      <c r="AA85" s="293"/>
      <c r="AB85" s="293"/>
      <c r="AC85" s="293"/>
      <c r="AD85" s="295"/>
      <c r="AE85" s="81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7"/>
      <c r="AS85" s="157"/>
      <c r="AT85" s="157"/>
      <c r="AU85" s="157"/>
      <c r="AV85" s="157"/>
      <c r="AW85" s="157"/>
      <c r="AX85" s="314"/>
    </row>
    <row r="86" spans="1:50" ht="12.95" customHeight="1">
      <c r="A86" s="366"/>
      <c r="B86" s="56">
        <v>26</v>
      </c>
      <c r="C86" s="33"/>
      <c r="D86" s="53"/>
      <c r="E86" s="107"/>
      <c r="F86" s="306">
        <f>MIN(AE86:AE86:AX86)</f>
        <v>0</v>
      </c>
      <c r="G86" s="88">
        <f t="shared" si="8"/>
        <v>0</v>
      </c>
      <c r="H86" s="73">
        <f t="shared" si="9"/>
        <v>0</v>
      </c>
      <c r="I86" s="77">
        <f t="shared" si="10"/>
        <v>0</v>
      </c>
      <c r="J86" s="74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9"/>
      <c r="Y86" s="293"/>
      <c r="Z86" s="293"/>
      <c r="AA86" s="293"/>
      <c r="AB86" s="293"/>
      <c r="AC86" s="293"/>
      <c r="AD86" s="295"/>
      <c r="AE86" s="81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7"/>
      <c r="AS86" s="157"/>
      <c r="AT86" s="157"/>
      <c r="AU86" s="157"/>
      <c r="AV86" s="157"/>
      <c r="AW86" s="157"/>
      <c r="AX86" s="314"/>
    </row>
    <row r="87" spans="1:50" ht="12.95" customHeight="1">
      <c r="A87" s="366"/>
      <c r="B87" s="56">
        <v>27</v>
      </c>
      <c r="C87" s="32"/>
      <c r="D87" s="53"/>
      <c r="E87" s="72"/>
      <c r="F87" s="306">
        <f>MIN(AE87:AE87:AX87)</f>
        <v>0</v>
      </c>
      <c r="G87" s="88">
        <f t="shared" si="8"/>
        <v>0</v>
      </c>
      <c r="H87" s="73">
        <f t="shared" si="9"/>
        <v>0</v>
      </c>
      <c r="I87" s="77">
        <f t="shared" si="10"/>
        <v>0</v>
      </c>
      <c r="J87" s="74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9"/>
      <c r="Y87" s="293"/>
      <c r="Z87" s="293"/>
      <c r="AA87" s="293"/>
      <c r="AB87" s="293"/>
      <c r="AC87" s="293"/>
      <c r="AD87" s="295"/>
      <c r="AE87" s="81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7"/>
      <c r="AS87" s="157"/>
      <c r="AT87" s="157"/>
      <c r="AU87" s="157"/>
      <c r="AV87" s="157"/>
      <c r="AW87" s="157"/>
      <c r="AX87" s="314"/>
    </row>
    <row r="88" spans="1:50" ht="12.95" customHeight="1">
      <c r="A88" s="366"/>
      <c r="B88" s="56">
        <v>28</v>
      </c>
      <c r="C88" s="168"/>
      <c r="D88" s="169"/>
      <c r="E88" s="170"/>
      <c r="F88" s="306">
        <f>MIN(AE88:AE88:AX88)</f>
        <v>0</v>
      </c>
      <c r="G88" s="88">
        <f t="shared" si="8"/>
        <v>0</v>
      </c>
      <c r="H88" s="73">
        <f t="shared" si="9"/>
        <v>0</v>
      </c>
      <c r="I88" s="77">
        <f t="shared" si="10"/>
        <v>0</v>
      </c>
      <c r="J88" s="74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9"/>
      <c r="Y88" s="293"/>
      <c r="Z88" s="293"/>
      <c r="AA88" s="293"/>
      <c r="AB88" s="293"/>
      <c r="AC88" s="293"/>
      <c r="AD88" s="295"/>
      <c r="AE88" s="312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7"/>
      <c r="AS88" s="157"/>
      <c r="AT88" s="157"/>
      <c r="AU88" s="157"/>
      <c r="AV88" s="157"/>
      <c r="AW88" s="157"/>
      <c r="AX88" s="314"/>
    </row>
    <row r="89" spans="1:50" ht="12.95" customHeight="1">
      <c r="A89" s="366"/>
      <c r="B89" s="56">
        <v>29</v>
      </c>
      <c r="C89" s="168"/>
      <c r="D89" s="169"/>
      <c r="E89" s="170"/>
      <c r="F89" s="306">
        <f>MIN(AE89:AE89:AX89)</f>
        <v>0</v>
      </c>
      <c r="G89" s="88">
        <f t="shared" si="8"/>
        <v>0</v>
      </c>
      <c r="H89" s="73">
        <f t="shared" si="9"/>
        <v>0</v>
      </c>
      <c r="I89" s="77">
        <f t="shared" si="10"/>
        <v>0</v>
      </c>
      <c r="J89" s="74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9"/>
      <c r="Y89" s="293"/>
      <c r="Z89" s="293"/>
      <c r="AA89" s="293"/>
      <c r="AB89" s="293"/>
      <c r="AC89" s="293"/>
      <c r="AD89" s="295"/>
      <c r="AE89" s="312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7"/>
      <c r="AS89" s="157"/>
      <c r="AT89" s="157"/>
      <c r="AU89" s="157"/>
      <c r="AV89" s="157"/>
      <c r="AW89" s="157"/>
      <c r="AX89" s="314"/>
    </row>
    <row r="90" spans="1:50" ht="12.95" customHeight="1">
      <c r="A90" s="366"/>
      <c r="B90" s="56">
        <v>30</v>
      </c>
      <c r="C90" s="175"/>
      <c r="D90" s="172"/>
      <c r="E90" s="176"/>
      <c r="F90" s="306">
        <f>MIN(AE90:AE90:AX90)</f>
        <v>0</v>
      </c>
      <c r="G90" s="88">
        <f t="shared" si="8"/>
        <v>0</v>
      </c>
      <c r="H90" s="73">
        <f t="shared" si="9"/>
        <v>0</v>
      </c>
      <c r="I90" s="77">
        <f t="shared" si="10"/>
        <v>0</v>
      </c>
      <c r="J90" s="74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9"/>
      <c r="Y90" s="293"/>
      <c r="Z90" s="293"/>
      <c r="AA90" s="293"/>
      <c r="AB90" s="293"/>
      <c r="AC90" s="293"/>
      <c r="AD90" s="295"/>
      <c r="AE90" s="81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7"/>
      <c r="AS90" s="157"/>
      <c r="AT90" s="157"/>
      <c r="AU90" s="157"/>
      <c r="AV90" s="157"/>
      <c r="AW90" s="157"/>
      <c r="AX90" s="314"/>
    </row>
    <row r="91" spans="1:50" ht="12.95" customHeight="1">
      <c r="A91" s="366"/>
      <c r="B91" s="56">
        <v>31</v>
      </c>
      <c r="C91" s="175"/>
      <c r="D91" s="172"/>
      <c r="E91" s="176"/>
      <c r="F91" s="306">
        <f>MIN(AE91:AE91:AX91)</f>
        <v>0</v>
      </c>
      <c r="G91" s="88">
        <f t="shared" si="8"/>
        <v>0</v>
      </c>
      <c r="H91" s="73">
        <f t="shared" si="9"/>
        <v>0</v>
      </c>
      <c r="I91" s="77">
        <f t="shared" si="10"/>
        <v>0</v>
      </c>
      <c r="J91" s="74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9"/>
      <c r="Y91" s="293"/>
      <c r="Z91" s="293"/>
      <c r="AA91" s="293"/>
      <c r="AB91" s="293"/>
      <c r="AC91" s="293"/>
      <c r="AD91" s="295"/>
      <c r="AE91" s="81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7"/>
      <c r="AS91" s="157"/>
      <c r="AT91" s="157"/>
      <c r="AU91" s="157"/>
      <c r="AV91" s="157"/>
      <c r="AW91" s="157"/>
      <c r="AX91" s="314"/>
    </row>
    <row r="92" spans="1:50" ht="12.95" customHeight="1">
      <c r="A92" s="366"/>
      <c r="B92" s="56">
        <v>32</v>
      </c>
      <c r="C92" s="175"/>
      <c r="D92" s="172"/>
      <c r="E92" s="176"/>
      <c r="F92" s="306">
        <f>MIN(AE92:AE92:AX92)</f>
        <v>0</v>
      </c>
      <c r="G92" s="88">
        <f t="shared" si="8"/>
        <v>0</v>
      </c>
      <c r="H92" s="73">
        <f t="shared" si="9"/>
        <v>0</v>
      </c>
      <c r="I92" s="77">
        <f t="shared" si="10"/>
        <v>0</v>
      </c>
      <c r="J92" s="74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9"/>
      <c r="Y92" s="293"/>
      <c r="Z92" s="293"/>
      <c r="AA92" s="293"/>
      <c r="AB92" s="293"/>
      <c r="AC92" s="293"/>
      <c r="AD92" s="295"/>
      <c r="AE92" s="81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7"/>
      <c r="AS92" s="157"/>
      <c r="AT92" s="157"/>
      <c r="AU92" s="157"/>
      <c r="AV92" s="157"/>
      <c r="AW92" s="157"/>
      <c r="AX92" s="314"/>
    </row>
    <row r="93" spans="1:50" ht="12.95" customHeight="1">
      <c r="A93" s="366"/>
      <c r="B93" s="56">
        <v>33</v>
      </c>
      <c r="C93" s="94"/>
      <c r="D93" s="95"/>
      <c r="E93" s="96"/>
      <c r="F93" s="306">
        <f>MIN(AE93:AE93:AX93)</f>
        <v>0</v>
      </c>
      <c r="G93" s="88">
        <f t="shared" si="8"/>
        <v>0</v>
      </c>
      <c r="H93" s="73">
        <f t="shared" si="9"/>
        <v>0</v>
      </c>
      <c r="I93" s="77">
        <f t="shared" si="10"/>
        <v>0</v>
      </c>
      <c r="J93" s="7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9"/>
      <c r="Y93" s="293"/>
      <c r="Z93" s="293"/>
      <c r="AA93" s="293"/>
      <c r="AB93" s="293"/>
      <c r="AC93" s="293"/>
      <c r="AD93" s="295"/>
      <c r="AE93" s="312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7"/>
      <c r="AS93" s="157"/>
      <c r="AT93" s="157"/>
      <c r="AU93" s="157"/>
      <c r="AV93" s="157"/>
      <c r="AW93" s="157"/>
      <c r="AX93" s="314"/>
    </row>
    <row r="94" spans="1:50" ht="12.95" customHeight="1">
      <c r="A94" s="366"/>
      <c r="B94" s="56"/>
      <c r="C94" s="84"/>
      <c r="D94" s="85"/>
      <c r="E94" s="110"/>
      <c r="F94" s="114"/>
      <c r="G94" s="87"/>
      <c r="H94" s="138"/>
      <c r="I94" s="78">
        <f>SUM(J94:X94)</f>
        <v>0</v>
      </c>
      <c r="J94" s="75">
        <f t="shared" ref="J94:AC94" si="11">COUNTIF(J61:J93,"&gt;-1")</f>
        <v>0</v>
      </c>
      <c r="K94" s="75">
        <f t="shared" si="11"/>
        <v>0</v>
      </c>
      <c r="L94" s="75">
        <f t="shared" si="11"/>
        <v>0</v>
      </c>
      <c r="M94" s="75">
        <f t="shared" si="11"/>
        <v>0</v>
      </c>
      <c r="N94" s="75">
        <f t="shared" si="11"/>
        <v>0</v>
      </c>
      <c r="O94" s="75">
        <f t="shared" si="11"/>
        <v>0</v>
      </c>
      <c r="P94" s="75">
        <f t="shared" si="11"/>
        <v>0</v>
      </c>
      <c r="Q94" s="75">
        <f t="shared" si="11"/>
        <v>0</v>
      </c>
      <c r="R94" s="75">
        <f t="shared" si="11"/>
        <v>0</v>
      </c>
      <c r="S94" s="75">
        <f t="shared" si="11"/>
        <v>0</v>
      </c>
      <c r="T94" s="75">
        <f t="shared" si="11"/>
        <v>0</v>
      </c>
      <c r="U94" s="75">
        <f t="shared" si="11"/>
        <v>0</v>
      </c>
      <c r="V94" s="75">
        <f t="shared" si="11"/>
        <v>0</v>
      </c>
      <c r="W94" s="75">
        <f t="shared" si="11"/>
        <v>0</v>
      </c>
      <c r="X94" s="75">
        <f t="shared" si="11"/>
        <v>0</v>
      </c>
      <c r="Y94" s="75">
        <f t="shared" si="11"/>
        <v>0</v>
      </c>
      <c r="Z94" s="75">
        <f t="shared" si="11"/>
        <v>0</v>
      </c>
      <c r="AA94" s="75">
        <f t="shared" si="11"/>
        <v>0</v>
      </c>
      <c r="AB94" s="75">
        <f t="shared" si="11"/>
        <v>0</v>
      </c>
      <c r="AC94" s="75">
        <f t="shared" si="11"/>
        <v>0</v>
      </c>
      <c r="AD94" s="296"/>
      <c r="AE94" s="81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7"/>
      <c r="AS94" s="157"/>
      <c r="AT94" s="157"/>
      <c r="AU94" s="157"/>
      <c r="AV94" s="157"/>
      <c r="AW94" s="157"/>
      <c r="AX94" s="314"/>
    </row>
    <row r="95" spans="1:50" ht="12.95" customHeight="1">
      <c r="A95" s="227" t="s">
        <v>32</v>
      </c>
      <c r="B95" s="228" t="s">
        <v>441</v>
      </c>
      <c r="C95" s="229" t="s">
        <v>464</v>
      </c>
      <c r="D95" s="229" t="s">
        <v>0</v>
      </c>
      <c r="E95" s="230" t="s">
        <v>469</v>
      </c>
      <c r="F95" s="231" t="s">
        <v>62</v>
      </c>
      <c r="G95" s="232" t="s">
        <v>456</v>
      </c>
      <c r="H95" s="233" t="s">
        <v>2</v>
      </c>
      <c r="I95" s="234" t="s">
        <v>3</v>
      </c>
      <c r="J95" s="235" t="s">
        <v>4</v>
      </c>
      <c r="K95" s="229" t="s">
        <v>5</v>
      </c>
      <c r="L95" s="229" t="s">
        <v>6</v>
      </c>
      <c r="M95" s="229" t="s">
        <v>7</v>
      </c>
      <c r="N95" s="229" t="s">
        <v>8</v>
      </c>
      <c r="O95" s="229" t="s">
        <v>9</v>
      </c>
      <c r="P95" s="229" t="s">
        <v>10</v>
      </c>
      <c r="Q95" s="229" t="s">
        <v>11</v>
      </c>
      <c r="R95" s="229" t="s">
        <v>12</v>
      </c>
      <c r="S95" s="229" t="s">
        <v>13</v>
      </c>
      <c r="T95" s="229" t="s">
        <v>14</v>
      </c>
      <c r="U95" s="229" t="s">
        <v>15</v>
      </c>
      <c r="V95" s="229" t="s">
        <v>16</v>
      </c>
      <c r="W95" s="229" t="s">
        <v>17</v>
      </c>
      <c r="X95" s="230" t="s">
        <v>18</v>
      </c>
      <c r="Y95" s="292" t="s">
        <v>451</v>
      </c>
      <c r="Z95" s="292" t="s">
        <v>452</v>
      </c>
      <c r="AA95" s="292" t="s">
        <v>453</v>
      </c>
      <c r="AB95" s="292" t="s">
        <v>454</v>
      </c>
      <c r="AC95" s="292" t="s">
        <v>455</v>
      </c>
      <c r="AD95" s="294"/>
      <c r="AE95" s="164" t="s">
        <v>19</v>
      </c>
      <c r="AF95" s="165" t="s">
        <v>33</v>
      </c>
      <c r="AG95" s="165" t="s">
        <v>34</v>
      </c>
      <c r="AH95" s="165" t="s">
        <v>35</v>
      </c>
      <c r="AI95" s="165" t="s">
        <v>36</v>
      </c>
      <c r="AJ95" s="165" t="s">
        <v>37</v>
      </c>
      <c r="AK95" s="165" t="s">
        <v>38</v>
      </c>
      <c r="AL95" s="165" t="s">
        <v>39</v>
      </c>
      <c r="AM95" s="165" t="s">
        <v>40</v>
      </c>
      <c r="AN95" s="165" t="s">
        <v>41</v>
      </c>
      <c r="AO95" s="165" t="s">
        <v>42</v>
      </c>
      <c r="AP95" s="165" t="s">
        <v>43</v>
      </c>
      <c r="AQ95" s="165" t="s">
        <v>44</v>
      </c>
      <c r="AR95" s="165" t="s">
        <v>45</v>
      </c>
      <c r="AS95" s="166" t="s">
        <v>46</v>
      </c>
      <c r="AT95" s="166" t="s">
        <v>457</v>
      </c>
      <c r="AU95" s="166" t="s">
        <v>458</v>
      </c>
      <c r="AV95" s="166" t="s">
        <v>459</v>
      </c>
      <c r="AW95" s="166" t="s">
        <v>460</v>
      </c>
      <c r="AX95" s="166" t="s">
        <v>461</v>
      </c>
    </row>
    <row r="96" spans="1:50" ht="12.95" customHeight="1">
      <c r="A96" s="366" t="s">
        <v>444</v>
      </c>
      <c r="B96" s="56">
        <v>1</v>
      </c>
      <c r="C96" s="31" t="s">
        <v>313</v>
      </c>
      <c r="D96" s="55">
        <v>1951</v>
      </c>
      <c r="E96" s="111" t="s">
        <v>317</v>
      </c>
      <c r="F96" s="357">
        <f>MIN(AE96:AE96:AX96)</f>
        <v>2.5370370370370366E-2</v>
      </c>
      <c r="G96" s="88">
        <f t="shared" ref="G96:G109" si="12"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10</v>
      </c>
      <c r="H96" s="73">
        <f t="shared" ref="H96:H109" si="13">SUM(COUNTIF(J96:AC96,"&gt;-1"))</f>
        <v>1</v>
      </c>
      <c r="I96" s="77">
        <f t="shared" ref="I96:I109" si="14">SUM(J96:AC96)</f>
        <v>10</v>
      </c>
      <c r="J96" s="74">
        <v>10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293"/>
      <c r="Z96" s="293"/>
      <c r="AA96" s="293"/>
      <c r="AB96" s="293"/>
      <c r="AC96" s="293"/>
      <c r="AD96" s="295"/>
      <c r="AE96" s="359">
        <v>2.5370370370370366E-2</v>
      </c>
      <c r="AF96" s="58"/>
      <c r="AG96" s="58"/>
      <c r="AH96" s="58"/>
      <c r="AI96" s="58"/>
      <c r="AJ96" s="59"/>
      <c r="AK96" s="60"/>
      <c r="AL96" s="60"/>
      <c r="AM96" s="60"/>
      <c r="AN96" s="58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>
      <c r="A97" s="366"/>
      <c r="B97" s="56">
        <v>2</v>
      </c>
      <c r="C97" s="32" t="s">
        <v>58</v>
      </c>
      <c r="D97" s="53">
        <v>1949</v>
      </c>
      <c r="E97" s="134" t="s">
        <v>332</v>
      </c>
      <c r="F97" s="357">
        <f>MIN(AE97:AE97:AX97)</f>
        <v>2.7395833333333338E-2</v>
      </c>
      <c r="G97" s="88">
        <f t="shared" si="12"/>
        <v>5</v>
      </c>
      <c r="H97" s="73">
        <f t="shared" si="13"/>
        <v>1</v>
      </c>
      <c r="I97" s="77">
        <f t="shared" si="14"/>
        <v>5</v>
      </c>
      <c r="J97" s="74">
        <v>5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93"/>
      <c r="Z97" s="293"/>
      <c r="AA97" s="293"/>
      <c r="AB97" s="293"/>
      <c r="AC97" s="293"/>
      <c r="AD97" s="295"/>
      <c r="AE97" s="356">
        <v>2.7395833333333338E-2</v>
      </c>
      <c r="AF97" s="58"/>
      <c r="AG97" s="60"/>
      <c r="AH97" s="60"/>
      <c r="AI97" s="58"/>
      <c r="AJ97" s="58"/>
      <c r="AK97" s="60"/>
      <c r="AL97" s="60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>
      <c r="A98" s="366"/>
      <c r="B98" s="56">
        <v>3</v>
      </c>
      <c r="C98" s="32"/>
      <c r="D98" s="53"/>
      <c r="E98" s="107"/>
      <c r="F98" s="357">
        <f>MIN(AE98:AE98:AX98)</f>
        <v>0</v>
      </c>
      <c r="G98" s="88">
        <f t="shared" si="12"/>
        <v>0</v>
      </c>
      <c r="H98" s="73">
        <f t="shared" si="13"/>
        <v>0</v>
      </c>
      <c r="I98" s="77">
        <f t="shared" si="14"/>
        <v>0</v>
      </c>
      <c r="J98" s="74"/>
      <c r="K98" s="41"/>
      <c r="L98" s="41"/>
      <c r="M98" s="41"/>
      <c r="N98" s="41"/>
      <c r="O98" s="41"/>
      <c r="P98" s="41"/>
      <c r="Q98" s="41"/>
      <c r="R98" s="41"/>
      <c r="S98" s="41"/>
      <c r="T98" s="174"/>
      <c r="U98" s="41"/>
      <c r="V98" s="41"/>
      <c r="W98" s="41"/>
      <c r="X98" s="41"/>
      <c r="Y98" s="293"/>
      <c r="Z98" s="293"/>
      <c r="AA98" s="293"/>
      <c r="AB98" s="293"/>
      <c r="AC98" s="293"/>
      <c r="AD98" s="295"/>
      <c r="AE98" s="81"/>
      <c r="AF98" s="57"/>
      <c r="AG98" s="60"/>
      <c r="AH98" s="58"/>
      <c r="AI98" s="58"/>
      <c r="AJ98" s="60"/>
      <c r="AK98" s="60"/>
      <c r="AL98" s="58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>
      <c r="A99" s="366"/>
      <c r="B99" s="56">
        <v>4</v>
      </c>
      <c r="C99" s="31"/>
      <c r="D99" s="55"/>
      <c r="E99" s="109"/>
      <c r="F99" s="357">
        <f>MIN(AE99:AE99:AX99)</f>
        <v>0</v>
      </c>
      <c r="G99" s="88">
        <f t="shared" si="12"/>
        <v>0</v>
      </c>
      <c r="H99" s="73">
        <f t="shared" si="13"/>
        <v>0</v>
      </c>
      <c r="I99" s="77">
        <f t="shared" si="14"/>
        <v>0</v>
      </c>
      <c r="J99" s="74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93"/>
      <c r="Z99" s="293"/>
      <c r="AA99" s="293"/>
      <c r="AB99" s="293"/>
      <c r="AC99" s="293"/>
      <c r="AD99" s="295"/>
      <c r="AE99" s="70"/>
      <c r="AF99" s="58"/>
      <c r="AG99" s="58"/>
      <c r="AH99" s="60"/>
      <c r="AI99" s="58"/>
      <c r="AJ99" s="58"/>
      <c r="AK99" s="60"/>
      <c r="AL99" s="60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>
      <c r="A100" s="366"/>
      <c r="B100" s="56">
        <v>5</v>
      </c>
      <c r="C100" s="32"/>
      <c r="D100" s="53"/>
      <c r="E100" s="108"/>
      <c r="F100" s="357">
        <f>MIN(AE100:AE100:AX100)</f>
        <v>0</v>
      </c>
      <c r="G100" s="88">
        <f t="shared" si="12"/>
        <v>0</v>
      </c>
      <c r="H100" s="73">
        <f t="shared" si="13"/>
        <v>0</v>
      </c>
      <c r="I100" s="77">
        <f t="shared" si="14"/>
        <v>0</v>
      </c>
      <c r="J100" s="74"/>
      <c r="K100" s="41"/>
      <c r="L100" s="41"/>
      <c r="M100" s="41"/>
      <c r="N100" s="41"/>
      <c r="O100" s="41"/>
      <c r="P100" s="41"/>
      <c r="Q100" s="41"/>
      <c r="R100" s="41"/>
      <c r="S100" s="41"/>
      <c r="T100" s="174"/>
      <c r="U100" s="41"/>
      <c r="V100" s="41"/>
      <c r="W100" s="41"/>
      <c r="X100" s="41"/>
      <c r="Y100" s="293"/>
      <c r="Z100" s="293"/>
      <c r="AA100" s="293"/>
      <c r="AB100" s="293"/>
      <c r="AC100" s="293"/>
      <c r="AD100" s="295"/>
      <c r="AE100" s="70"/>
      <c r="AF100" s="58"/>
      <c r="AG100" s="66"/>
      <c r="AH100" s="58"/>
      <c r="AI100" s="58"/>
      <c r="AJ100" s="58"/>
      <c r="AK100" s="66"/>
      <c r="AL100" s="60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>
      <c r="A101" s="366"/>
      <c r="B101" s="56">
        <v>6</v>
      </c>
      <c r="C101" s="32"/>
      <c r="D101" s="53"/>
      <c r="E101" s="107"/>
      <c r="F101" s="357">
        <f>MIN(AE101:AE101:AX101)</f>
        <v>0</v>
      </c>
      <c r="G101" s="88">
        <f t="shared" si="12"/>
        <v>0</v>
      </c>
      <c r="H101" s="73">
        <f t="shared" si="13"/>
        <v>0</v>
      </c>
      <c r="I101" s="77">
        <f t="shared" si="14"/>
        <v>0</v>
      </c>
      <c r="J101" s="74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93"/>
      <c r="Z101" s="293"/>
      <c r="AA101" s="293"/>
      <c r="AB101" s="293"/>
      <c r="AC101" s="293"/>
      <c r="AD101" s="295"/>
      <c r="AE101" s="81"/>
      <c r="AF101" s="58"/>
      <c r="AG101" s="58"/>
      <c r="AH101" s="58"/>
      <c r="AI101" s="58"/>
      <c r="AJ101" s="58"/>
      <c r="AK101" s="60"/>
      <c r="AL101" s="58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>
      <c r="A102" s="366"/>
      <c r="B102" s="56">
        <v>7</v>
      </c>
      <c r="C102" s="31"/>
      <c r="D102" s="55"/>
      <c r="E102" s="108"/>
      <c r="F102" s="357">
        <f>MIN(AE102:AE102:AX102)</f>
        <v>0</v>
      </c>
      <c r="G102" s="88">
        <f t="shared" si="12"/>
        <v>0</v>
      </c>
      <c r="H102" s="73">
        <f t="shared" si="13"/>
        <v>0</v>
      </c>
      <c r="I102" s="77">
        <f t="shared" si="14"/>
        <v>0</v>
      </c>
      <c r="J102" s="74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9"/>
      <c r="Y102" s="293"/>
      <c r="Z102" s="293"/>
      <c r="AA102" s="293"/>
      <c r="AB102" s="293"/>
      <c r="AC102" s="293"/>
      <c r="AD102" s="295"/>
      <c r="AE102" s="312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>
      <c r="A103" s="366"/>
      <c r="B103" s="56">
        <v>8</v>
      </c>
      <c r="C103" s="32"/>
      <c r="D103" s="53"/>
      <c r="E103" s="107"/>
      <c r="F103" s="357">
        <f>MIN(AE103:AE103:AX103)</f>
        <v>0</v>
      </c>
      <c r="G103" s="88">
        <f t="shared" si="12"/>
        <v>0</v>
      </c>
      <c r="H103" s="73">
        <f t="shared" si="13"/>
        <v>0</v>
      </c>
      <c r="I103" s="77">
        <f t="shared" si="14"/>
        <v>0</v>
      </c>
      <c r="J103" s="74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9"/>
      <c r="Y103" s="293"/>
      <c r="Z103" s="293"/>
      <c r="AA103" s="293"/>
      <c r="AB103" s="293"/>
      <c r="AC103" s="293"/>
      <c r="AD103" s="295"/>
      <c r="AE103" s="81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>
      <c r="A104" s="366"/>
      <c r="B104" s="56">
        <v>9</v>
      </c>
      <c r="C104" s="32"/>
      <c r="D104" s="53"/>
      <c r="E104" s="107"/>
      <c r="F104" s="357">
        <f>MIN(AE104:AE104:AX104)</f>
        <v>0</v>
      </c>
      <c r="G104" s="88">
        <f t="shared" si="12"/>
        <v>0</v>
      </c>
      <c r="H104" s="73">
        <f t="shared" si="13"/>
        <v>0</v>
      </c>
      <c r="I104" s="77">
        <f t="shared" si="14"/>
        <v>0</v>
      </c>
      <c r="J104" s="74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9"/>
      <c r="Y104" s="293"/>
      <c r="Z104" s="293"/>
      <c r="AA104" s="293"/>
      <c r="AB104" s="293"/>
      <c r="AC104" s="293"/>
      <c r="AD104" s="295"/>
      <c r="AE104" s="81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>
      <c r="A105" s="366"/>
      <c r="B105" s="56">
        <v>10</v>
      </c>
      <c r="C105" s="32"/>
      <c r="D105" s="53"/>
      <c r="E105" s="107"/>
      <c r="F105" s="357">
        <f>MIN(AE105:AE105:AX105)</f>
        <v>0</v>
      </c>
      <c r="G105" s="88">
        <f t="shared" si="12"/>
        <v>0</v>
      </c>
      <c r="H105" s="73">
        <f t="shared" si="13"/>
        <v>0</v>
      </c>
      <c r="I105" s="77">
        <f t="shared" si="14"/>
        <v>0</v>
      </c>
      <c r="J105" s="74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93"/>
      <c r="Z105" s="293"/>
      <c r="AA105" s="293"/>
      <c r="AB105" s="293"/>
      <c r="AC105" s="293"/>
      <c r="AD105" s="295"/>
      <c r="AE105" s="81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>
      <c r="A106" s="366"/>
      <c r="B106" s="56">
        <v>11</v>
      </c>
      <c r="C106" s="32"/>
      <c r="D106" s="53"/>
      <c r="E106" s="107"/>
      <c r="F106" s="357">
        <f>MIN(AE106:AE106:AX106)</f>
        <v>0</v>
      </c>
      <c r="G106" s="88">
        <f t="shared" si="12"/>
        <v>0</v>
      </c>
      <c r="H106" s="73">
        <f t="shared" si="13"/>
        <v>0</v>
      </c>
      <c r="I106" s="77">
        <f t="shared" si="14"/>
        <v>0</v>
      </c>
      <c r="J106" s="74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9"/>
      <c r="Y106" s="293"/>
      <c r="Z106" s="293"/>
      <c r="AA106" s="293"/>
      <c r="AB106" s="293"/>
      <c r="AC106" s="293"/>
      <c r="AD106" s="295"/>
      <c r="AE106" s="81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>
      <c r="A107" s="366"/>
      <c r="B107" s="56">
        <v>12</v>
      </c>
      <c r="C107" s="1"/>
      <c r="D107" s="2"/>
      <c r="E107" s="3"/>
      <c r="F107" s="357">
        <f>MIN(AE107:AE107:AX107)</f>
        <v>0</v>
      </c>
      <c r="G107" s="88">
        <f t="shared" si="12"/>
        <v>0</v>
      </c>
      <c r="H107" s="73">
        <f t="shared" si="13"/>
        <v>0</v>
      </c>
      <c r="I107" s="77">
        <f t="shared" si="14"/>
        <v>0</v>
      </c>
      <c r="J107" s="74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9"/>
      <c r="Y107" s="293"/>
      <c r="Z107" s="293"/>
      <c r="AA107" s="293"/>
      <c r="AB107" s="293"/>
      <c r="AC107" s="293"/>
      <c r="AD107" s="295"/>
      <c r="AE107" s="70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>
      <c r="A108" s="366"/>
      <c r="B108" s="56">
        <v>13</v>
      </c>
      <c r="C108" s="98"/>
      <c r="D108" s="97"/>
      <c r="E108" s="99"/>
      <c r="F108" s="357">
        <f>MIN(AE108:AE108:AX108)</f>
        <v>0</v>
      </c>
      <c r="G108" s="88">
        <f t="shared" si="12"/>
        <v>0</v>
      </c>
      <c r="H108" s="73">
        <f t="shared" si="13"/>
        <v>0</v>
      </c>
      <c r="I108" s="77">
        <f t="shared" si="14"/>
        <v>0</v>
      </c>
      <c r="J108" s="74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9"/>
      <c r="Y108" s="293"/>
      <c r="Z108" s="293"/>
      <c r="AA108" s="293"/>
      <c r="AB108" s="293"/>
      <c r="AC108" s="293"/>
      <c r="AD108" s="295"/>
      <c r="AE108" s="81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>
      <c r="A109" s="366"/>
      <c r="B109" s="56">
        <v>14</v>
      </c>
      <c r="C109" s="98"/>
      <c r="D109" s="97"/>
      <c r="E109" s="99"/>
      <c r="F109" s="357">
        <f>MIN(AE109:AE109:AX109)</f>
        <v>0</v>
      </c>
      <c r="G109" s="88">
        <f t="shared" si="12"/>
        <v>0</v>
      </c>
      <c r="H109" s="73">
        <f t="shared" si="13"/>
        <v>0</v>
      </c>
      <c r="I109" s="77">
        <f t="shared" si="14"/>
        <v>0</v>
      </c>
      <c r="J109" s="74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9"/>
      <c r="Y109" s="293"/>
      <c r="Z109" s="293"/>
      <c r="AA109" s="293"/>
      <c r="AB109" s="293"/>
      <c r="AC109" s="293"/>
      <c r="AD109" s="295"/>
      <c r="AE109" s="81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>
      <c r="A110" s="366"/>
      <c r="B110" s="56"/>
      <c r="C110" s="84"/>
      <c r="D110" s="85"/>
      <c r="E110" s="110"/>
      <c r="F110" s="86"/>
      <c r="G110" s="87"/>
      <c r="H110" s="138"/>
      <c r="I110" s="78">
        <f>SUM(J110:X110)</f>
        <v>2</v>
      </c>
      <c r="J110" s="75">
        <f t="shared" ref="J110:AC110" si="15">COUNTIF(J96:J109,"&gt;-1")</f>
        <v>2</v>
      </c>
      <c r="K110" s="63">
        <f t="shared" si="15"/>
        <v>0</v>
      </c>
      <c r="L110" s="63">
        <f t="shared" si="15"/>
        <v>0</v>
      </c>
      <c r="M110" s="63">
        <f t="shared" si="15"/>
        <v>0</v>
      </c>
      <c r="N110" s="63">
        <f t="shared" si="15"/>
        <v>0</v>
      </c>
      <c r="O110" s="63">
        <f t="shared" si="15"/>
        <v>0</v>
      </c>
      <c r="P110" s="63">
        <f t="shared" si="15"/>
        <v>0</v>
      </c>
      <c r="Q110" s="63">
        <f t="shared" si="15"/>
        <v>0</v>
      </c>
      <c r="R110" s="63">
        <f t="shared" si="15"/>
        <v>0</v>
      </c>
      <c r="S110" s="63">
        <f t="shared" si="15"/>
        <v>0</v>
      </c>
      <c r="T110" s="63">
        <f t="shared" si="15"/>
        <v>0</v>
      </c>
      <c r="U110" s="63">
        <f t="shared" si="15"/>
        <v>0</v>
      </c>
      <c r="V110" s="63">
        <f t="shared" si="15"/>
        <v>0</v>
      </c>
      <c r="W110" s="63">
        <f t="shared" si="15"/>
        <v>0</v>
      </c>
      <c r="X110" s="80">
        <f t="shared" si="15"/>
        <v>0</v>
      </c>
      <c r="Y110" s="80">
        <f t="shared" si="15"/>
        <v>0</v>
      </c>
      <c r="Z110" s="80">
        <f t="shared" si="15"/>
        <v>0</v>
      </c>
      <c r="AA110" s="80">
        <f t="shared" si="15"/>
        <v>0</v>
      </c>
      <c r="AB110" s="80">
        <f t="shared" si="15"/>
        <v>0</v>
      </c>
      <c r="AC110" s="80">
        <f t="shared" si="15"/>
        <v>0</v>
      </c>
      <c r="AD110" s="296"/>
      <c r="AE110" s="81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>
      <c r="A111" s="227" t="s">
        <v>32</v>
      </c>
      <c r="B111" s="228" t="s">
        <v>441</v>
      </c>
      <c r="C111" s="229" t="s">
        <v>464</v>
      </c>
      <c r="D111" s="229" t="s">
        <v>0</v>
      </c>
      <c r="E111" s="230" t="s">
        <v>469</v>
      </c>
      <c r="F111" s="231" t="s">
        <v>62</v>
      </c>
      <c r="G111" s="232" t="s">
        <v>456</v>
      </c>
      <c r="H111" s="233" t="s">
        <v>2</v>
      </c>
      <c r="I111" s="234" t="s">
        <v>3</v>
      </c>
      <c r="J111" s="235" t="s">
        <v>4</v>
      </c>
      <c r="K111" s="229" t="s">
        <v>5</v>
      </c>
      <c r="L111" s="229" t="s">
        <v>6</v>
      </c>
      <c r="M111" s="229" t="s">
        <v>7</v>
      </c>
      <c r="N111" s="229" t="s">
        <v>8</v>
      </c>
      <c r="O111" s="229" t="s">
        <v>9</v>
      </c>
      <c r="P111" s="229" t="s">
        <v>10</v>
      </c>
      <c r="Q111" s="229" t="s">
        <v>11</v>
      </c>
      <c r="R111" s="229" t="s">
        <v>12</v>
      </c>
      <c r="S111" s="229" t="s">
        <v>13</v>
      </c>
      <c r="T111" s="229" t="s">
        <v>14</v>
      </c>
      <c r="U111" s="229" t="s">
        <v>15</v>
      </c>
      <c r="V111" s="229" t="s">
        <v>16</v>
      </c>
      <c r="W111" s="229" t="s">
        <v>17</v>
      </c>
      <c r="X111" s="230" t="s">
        <v>18</v>
      </c>
      <c r="Y111" s="292" t="s">
        <v>451</v>
      </c>
      <c r="Z111" s="292" t="s">
        <v>452</v>
      </c>
      <c r="AA111" s="292" t="s">
        <v>453</v>
      </c>
      <c r="AB111" s="292" t="s">
        <v>454</v>
      </c>
      <c r="AC111" s="292" t="s">
        <v>455</v>
      </c>
      <c r="AD111" s="294"/>
      <c r="AE111" s="164" t="s">
        <v>19</v>
      </c>
      <c r="AF111" s="165" t="s">
        <v>33</v>
      </c>
      <c r="AG111" s="165" t="s">
        <v>34</v>
      </c>
      <c r="AH111" s="165" t="s">
        <v>35</v>
      </c>
      <c r="AI111" s="165" t="s">
        <v>36</v>
      </c>
      <c r="AJ111" s="165" t="s">
        <v>37</v>
      </c>
      <c r="AK111" s="165" t="s">
        <v>38</v>
      </c>
      <c r="AL111" s="165" t="s">
        <v>39</v>
      </c>
      <c r="AM111" s="165" t="s">
        <v>40</v>
      </c>
      <c r="AN111" s="165" t="s">
        <v>41</v>
      </c>
      <c r="AO111" s="165" t="s">
        <v>42</v>
      </c>
      <c r="AP111" s="165" t="s">
        <v>43</v>
      </c>
      <c r="AQ111" s="165" t="s">
        <v>44</v>
      </c>
      <c r="AR111" s="165" t="s">
        <v>45</v>
      </c>
      <c r="AS111" s="166" t="s">
        <v>46</v>
      </c>
      <c r="AT111" s="166" t="s">
        <v>457</v>
      </c>
      <c r="AU111" s="166" t="s">
        <v>458</v>
      </c>
      <c r="AV111" s="166" t="s">
        <v>459</v>
      </c>
      <c r="AW111" s="166" t="s">
        <v>460</v>
      </c>
      <c r="AX111" s="166" t="s">
        <v>461</v>
      </c>
    </row>
    <row r="112" spans="1:50" ht="12.95" customHeight="1">
      <c r="A112" s="366" t="s">
        <v>445</v>
      </c>
      <c r="B112" s="56">
        <v>1</v>
      </c>
      <c r="C112" s="32" t="s">
        <v>490</v>
      </c>
      <c r="D112" s="53">
        <v>1980</v>
      </c>
      <c r="E112" s="107" t="s">
        <v>327</v>
      </c>
      <c r="F112" s="357">
        <f>MIN(AE112:AE112:AX112)</f>
        <v>3.1516203703703706E-2</v>
      </c>
      <c r="G112" s="88">
        <f t="shared" ref="G112:G122" si="16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3</v>
      </c>
      <c r="H112" s="73">
        <f t="shared" ref="H112:H122" si="17">SUM(COUNTIF(J112:AC112,"&gt;-1"))</f>
        <v>1</v>
      </c>
      <c r="I112" s="77">
        <f t="shared" ref="I112:I122" si="18">SUM(J112:AC112)</f>
        <v>3</v>
      </c>
      <c r="J112" s="321">
        <v>3</v>
      </c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293"/>
      <c r="Z112" s="293"/>
      <c r="AA112" s="293"/>
      <c r="AB112" s="293"/>
      <c r="AC112" s="293"/>
      <c r="AD112" s="295"/>
      <c r="AE112" s="359">
        <v>3.1516203703703706E-2</v>
      </c>
      <c r="AF112" s="81"/>
      <c r="AG112" s="311"/>
      <c r="AH112" s="66"/>
      <c r="AI112" s="66"/>
      <c r="AJ112" s="58"/>
      <c r="AK112" s="58"/>
      <c r="AL112" s="58"/>
      <c r="AM112" s="58"/>
      <c r="AN112" s="58"/>
      <c r="AO112" s="60"/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>
      <c r="A113" s="366"/>
      <c r="B113" s="56">
        <v>2</v>
      </c>
      <c r="C113" s="33"/>
      <c r="D113" s="54"/>
      <c r="E113" s="112"/>
      <c r="F113" s="357">
        <f>MIN(AE113:AE113:AX113)</f>
        <v>0</v>
      </c>
      <c r="G113" s="88">
        <f t="shared" si="16"/>
        <v>0</v>
      </c>
      <c r="H113" s="73">
        <f t="shared" si="17"/>
        <v>0</v>
      </c>
      <c r="I113" s="77">
        <f t="shared" si="18"/>
        <v>0</v>
      </c>
      <c r="J113" s="321"/>
      <c r="K113" s="41"/>
      <c r="L113" s="41"/>
      <c r="M113" s="41"/>
      <c r="N113" s="41"/>
      <c r="O113" s="41"/>
      <c r="P113" s="178"/>
      <c r="Q113" s="174"/>
      <c r="R113" s="174"/>
      <c r="S113" s="174"/>
      <c r="T113" s="41"/>
      <c r="U113" s="41"/>
      <c r="V113" s="41"/>
      <c r="W113" s="41"/>
      <c r="X113" s="41"/>
      <c r="Y113" s="293"/>
      <c r="Z113" s="293"/>
      <c r="AA113" s="293"/>
      <c r="AB113" s="293"/>
      <c r="AC113" s="293"/>
      <c r="AD113" s="295"/>
      <c r="AE113" s="81"/>
      <c r="AF113" s="57"/>
      <c r="AG113" s="57"/>
      <c r="AH113" s="58"/>
      <c r="AI113" s="58"/>
      <c r="AJ113" s="60"/>
      <c r="AK113" s="60"/>
      <c r="AL113" s="58"/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>
      <c r="A114" s="366"/>
      <c r="B114" s="56">
        <v>3</v>
      </c>
      <c r="C114" s="32"/>
      <c r="D114" s="53"/>
      <c r="E114" s="107"/>
      <c r="F114" s="357">
        <f>MIN(AE114:AE114:AX114)</f>
        <v>0</v>
      </c>
      <c r="G114" s="88">
        <f t="shared" si="16"/>
        <v>0</v>
      </c>
      <c r="H114" s="73">
        <f t="shared" si="17"/>
        <v>0</v>
      </c>
      <c r="I114" s="77">
        <f t="shared" si="18"/>
        <v>0</v>
      </c>
      <c r="J114" s="32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293"/>
      <c r="Z114" s="293"/>
      <c r="AA114" s="293"/>
      <c r="AB114" s="293"/>
      <c r="AC114" s="293"/>
      <c r="AD114" s="295"/>
      <c r="AE114" s="70"/>
      <c r="AF114" s="66"/>
      <c r="AG114" s="60"/>
      <c r="AH114" s="66"/>
      <c r="AI114" s="66"/>
      <c r="AJ114" s="58"/>
      <c r="AK114" s="66"/>
      <c r="AL114" s="60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>
      <c r="A115" s="366"/>
      <c r="B115" s="56">
        <v>4</v>
      </c>
      <c r="C115" s="32"/>
      <c r="D115" s="53"/>
      <c r="E115" s="107"/>
      <c r="F115" s="357">
        <f>MIN(AE115:AE115:AX115)</f>
        <v>0</v>
      </c>
      <c r="G115" s="88">
        <f t="shared" si="16"/>
        <v>0</v>
      </c>
      <c r="H115" s="73">
        <f t="shared" si="17"/>
        <v>0</v>
      </c>
      <c r="I115" s="77">
        <f t="shared" si="18"/>
        <v>0</v>
      </c>
      <c r="J115" s="32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93"/>
      <c r="Z115" s="293"/>
      <c r="AA115" s="293"/>
      <c r="AB115" s="293"/>
      <c r="AC115" s="293"/>
      <c r="AD115" s="295"/>
      <c r="AE115" s="71"/>
      <c r="AF115" s="57"/>
      <c r="AG115" s="60"/>
      <c r="AH115" s="60"/>
      <c r="AI115" s="60"/>
      <c r="AJ115" s="58"/>
      <c r="AK115" s="60"/>
      <c r="AL115" s="60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>
      <c r="A116" s="366"/>
      <c r="B116" s="56">
        <v>5</v>
      </c>
      <c r="C116" s="32"/>
      <c r="D116" s="53"/>
      <c r="E116" s="107"/>
      <c r="F116" s="357">
        <f>MIN(AE116:AE116:AX116)</f>
        <v>0</v>
      </c>
      <c r="G116" s="88">
        <f t="shared" si="16"/>
        <v>0</v>
      </c>
      <c r="H116" s="73">
        <f t="shared" si="17"/>
        <v>0</v>
      </c>
      <c r="I116" s="77">
        <f t="shared" si="18"/>
        <v>0</v>
      </c>
      <c r="J116" s="32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93"/>
      <c r="Z116" s="293"/>
      <c r="AA116" s="293"/>
      <c r="AB116" s="293"/>
      <c r="AC116" s="293"/>
      <c r="AD116" s="295"/>
      <c r="AE116" s="70"/>
      <c r="AF116" s="66"/>
      <c r="AG116" s="66"/>
      <c r="AH116" s="66"/>
      <c r="AI116" s="66"/>
      <c r="AJ116" s="60"/>
      <c r="AK116" s="60"/>
      <c r="AL116" s="58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>
      <c r="A117" s="366"/>
      <c r="B117" s="56">
        <v>6</v>
      </c>
      <c r="C117" s="32"/>
      <c r="D117" s="53"/>
      <c r="E117" s="107"/>
      <c r="F117" s="357">
        <f>MIN(AE117:AE117:AX117)</f>
        <v>0</v>
      </c>
      <c r="G117" s="88">
        <f t="shared" si="16"/>
        <v>0</v>
      </c>
      <c r="H117" s="73">
        <f t="shared" si="17"/>
        <v>0</v>
      </c>
      <c r="I117" s="77">
        <f t="shared" si="18"/>
        <v>0</v>
      </c>
      <c r="J117" s="32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93"/>
      <c r="Z117" s="293"/>
      <c r="AA117" s="293"/>
      <c r="AB117" s="293"/>
      <c r="AC117" s="293"/>
      <c r="AD117" s="295"/>
      <c r="AE117" s="70"/>
      <c r="AF117" s="66"/>
      <c r="AG117" s="60"/>
      <c r="AH117" s="66"/>
      <c r="AI117" s="66"/>
      <c r="AJ117" s="66"/>
      <c r="AK117" s="66"/>
      <c r="AL117" s="58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>
      <c r="A118" s="366"/>
      <c r="B118" s="56">
        <v>7</v>
      </c>
      <c r="C118" s="32"/>
      <c r="D118" s="53"/>
      <c r="E118" s="107"/>
      <c r="F118" s="357">
        <f>MIN(AE118:AE118:AX118)</f>
        <v>0</v>
      </c>
      <c r="G118" s="88">
        <f t="shared" si="16"/>
        <v>0</v>
      </c>
      <c r="H118" s="73">
        <f t="shared" si="17"/>
        <v>0</v>
      </c>
      <c r="I118" s="77">
        <f t="shared" si="18"/>
        <v>0</v>
      </c>
      <c r="J118" s="32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93"/>
      <c r="Z118" s="293"/>
      <c r="AA118" s="293"/>
      <c r="AB118" s="293"/>
      <c r="AC118" s="293"/>
      <c r="AD118" s="295"/>
      <c r="AE118" s="71"/>
      <c r="AF118" s="57"/>
      <c r="AG118" s="60"/>
      <c r="AH118" s="66"/>
      <c r="AI118" s="66"/>
      <c r="AJ118" s="58"/>
      <c r="AK118" s="66"/>
      <c r="AL118" s="6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>
      <c r="A119" s="366"/>
      <c r="B119" s="56">
        <v>8</v>
      </c>
      <c r="C119" s="33"/>
      <c r="D119" s="54"/>
      <c r="E119" s="108"/>
      <c r="F119" s="357">
        <f>MIN(AE119:AE119:AX119)</f>
        <v>0</v>
      </c>
      <c r="G119" s="88">
        <f t="shared" si="16"/>
        <v>0</v>
      </c>
      <c r="H119" s="73">
        <f t="shared" si="17"/>
        <v>0</v>
      </c>
      <c r="I119" s="77">
        <f t="shared" si="18"/>
        <v>0</v>
      </c>
      <c r="J119" s="32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9"/>
      <c r="Y119" s="293"/>
      <c r="Z119" s="293"/>
      <c r="AA119" s="293"/>
      <c r="AB119" s="293"/>
      <c r="AC119" s="293"/>
      <c r="AD119" s="295"/>
      <c r="AE119" s="70"/>
      <c r="AF119" s="57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>
      <c r="A120" s="366"/>
      <c r="B120" s="56">
        <v>9</v>
      </c>
      <c r="C120" s="32"/>
      <c r="D120" s="53"/>
      <c r="E120" s="107"/>
      <c r="F120" s="357">
        <f>MIN(AE120:AE120:AX120)</f>
        <v>0</v>
      </c>
      <c r="G120" s="88">
        <f t="shared" si="16"/>
        <v>0</v>
      </c>
      <c r="H120" s="73">
        <f t="shared" si="17"/>
        <v>0</v>
      </c>
      <c r="I120" s="77">
        <f t="shared" si="18"/>
        <v>0</v>
      </c>
      <c r="J120" s="32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9"/>
      <c r="Y120" s="293"/>
      <c r="Z120" s="293"/>
      <c r="AA120" s="293"/>
      <c r="AB120" s="293"/>
      <c r="AC120" s="293"/>
      <c r="AD120" s="295"/>
      <c r="AE120" s="71"/>
      <c r="AF120" s="57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>
      <c r="A121" s="366"/>
      <c r="B121" s="56">
        <v>10</v>
      </c>
      <c r="C121" s="33"/>
      <c r="D121" s="54"/>
      <c r="E121" s="107"/>
      <c r="F121" s="357">
        <f>MIN(AE121:AE121:AX121)</f>
        <v>0</v>
      </c>
      <c r="G121" s="88">
        <f t="shared" si="16"/>
        <v>0</v>
      </c>
      <c r="H121" s="73">
        <f t="shared" si="17"/>
        <v>0</v>
      </c>
      <c r="I121" s="77">
        <f t="shared" si="18"/>
        <v>0</v>
      </c>
      <c r="J121" s="32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9"/>
      <c r="Y121" s="293"/>
      <c r="Z121" s="293"/>
      <c r="AA121" s="293"/>
      <c r="AB121" s="293"/>
      <c r="AC121" s="293"/>
      <c r="AD121" s="295"/>
      <c r="AE121" s="70"/>
      <c r="AF121" s="57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>
      <c r="A122" s="366"/>
      <c r="B122" s="56">
        <v>11</v>
      </c>
      <c r="C122" s="33"/>
      <c r="D122" s="54"/>
      <c r="E122" s="108"/>
      <c r="F122" s="357">
        <f>MIN(AE122:AE122:AX122)</f>
        <v>0</v>
      </c>
      <c r="G122" s="88">
        <f t="shared" si="16"/>
        <v>0</v>
      </c>
      <c r="H122" s="73">
        <f t="shared" si="17"/>
        <v>0</v>
      </c>
      <c r="I122" s="77">
        <f t="shared" si="18"/>
        <v>0</v>
      </c>
      <c r="J122" s="32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323"/>
      <c r="Y122" s="324"/>
      <c r="Z122" s="324"/>
      <c r="AA122" s="324"/>
      <c r="AB122" s="324"/>
      <c r="AC122" s="324"/>
      <c r="AD122" s="295"/>
      <c r="AE122" s="70"/>
      <c r="AF122" s="57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>
      <c r="A123" s="368"/>
      <c r="B123" s="160"/>
      <c r="C123" s="89"/>
      <c r="D123" s="90"/>
      <c r="E123" s="149"/>
      <c r="F123" s="91"/>
      <c r="G123" s="92"/>
      <c r="H123" s="139"/>
      <c r="I123" s="78">
        <f>SUM(J123:X123)</f>
        <v>1</v>
      </c>
      <c r="J123" s="318">
        <f t="shared" ref="J123:AC123" si="19">COUNTIF(J112:J122,"&gt;-1")</f>
        <v>1</v>
      </c>
      <c r="K123" s="319">
        <f t="shared" si="19"/>
        <v>0</v>
      </c>
      <c r="L123" s="319">
        <f t="shared" si="19"/>
        <v>0</v>
      </c>
      <c r="M123" s="319">
        <f t="shared" si="19"/>
        <v>0</v>
      </c>
      <c r="N123" s="319">
        <f t="shared" si="19"/>
        <v>0</v>
      </c>
      <c r="O123" s="319">
        <f t="shared" si="19"/>
        <v>0</v>
      </c>
      <c r="P123" s="319">
        <f t="shared" si="19"/>
        <v>0</v>
      </c>
      <c r="Q123" s="319">
        <f t="shared" si="19"/>
        <v>0</v>
      </c>
      <c r="R123" s="319">
        <f t="shared" si="19"/>
        <v>0</v>
      </c>
      <c r="S123" s="319">
        <f t="shared" si="19"/>
        <v>0</v>
      </c>
      <c r="T123" s="319">
        <f t="shared" si="19"/>
        <v>0</v>
      </c>
      <c r="U123" s="319">
        <f t="shared" si="19"/>
        <v>0</v>
      </c>
      <c r="V123" s="319">
        <f t="shared" si="19"/>
        <v>0</v>
      </c>
      <c r="W123" s="319">
        <f t="shared" si="19"/>
        <v>0</v>
      </c>
      <c r="X123" s="320">
        <f t="shared" si="19"/>
        <v>0</v>
      </c>
      <c r="Y123" s="320">
        <f t="shared" si="19"/>
        <v>0</v>
      </c>
      <c r="Z123" s="320">
        <f t="shared" si="19"/>
        <v>0</v>
      </c>
      <c r="AA123" s="320">
        <f t="shared" si="19"/>
        <v>0</v>
      </c>
      <c r="AB123" s="320">
        <f t="shared" si="19"/>
        <v>0</v>
      </c>
      <c r="AC123" s="320">
        <f t="shared" si="19"/>
        <v>0</v>
      </c>
      <c r="AD123" s="298"/>
      <c r="AE123" s="308"/>
      <c r="AF123" s="105"/>
      <c r="AG123" s="309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58"/>
      <c r="AT123" s="58"/>
      <c r="AU123" s="58"/>
      <c r="AV123" s="60"/>
      <c r="AW123" s="60"/>
      <c r="AX123" s="61"/>
    </row>
    <row r="124" spans="1:50" ht="12.95" customHeight="1">
      <c r="A124" s="227" t="s">
        <v>32</v>
      </c>
      <c r="B124" s="228" t="s">
        <v>441</v>
      </c>
      <c r="C124" s="229" t="s">
        <v>464</v>
      </c>
      <c r="D124" s="229" t="s">
        <v>0</v>
      </c>
      <c r="E124" s="230" t="s">
        <v>469</v>
      </c>
      <c r="F124" s="231" t="s">
        <v>62</v>
      </c>
      <c r="G124" s="232" t="s">
        <v>456</v>
      </c>
      <c r="H124" s="233" t="s">
        <v>2</v>
      </c>
      <c r="I124" s="234" t="s">
        <v>3</v>
      </c>
      <c r="J124" s="235" t="s">
        <v>4</v>
      </c>
      <c r="K124" s="229" t="s">
        <v>5</v>
      </c>
      <c r="L124" s="229" t="s">
        <v>6</v>
      </c>
      <c r="M124" s="229" t="s">
        <v>7</v>
      </c>
      <c r="N124" s="229" t="s">
        <v>8</v>
      </c>
      <c r="O124" s="229" t="s">
        <v>9</v>
      </c>
      <c r="P124" s="229" t="s">
        <v>10</v>
      </c>
      <c r="Q124" s="229" t="s">
        <v>11</v>
      </c>
      <c r="R124" s="229" t="s">
        <v>12</v>
      </c>
      <c r="S124" s="229" t="s">
        <v>13</v>
      </c>
      <c r="T124" s="229" t="s">
        <v>14</v>
      </c>
      <c r="U124" s="229" t="s">
        <v>15</v>
      </c>
      <c r="V124" s="229" t="s">
        <v>16</v>
      </c>
      <c r="W124" s="229" t="s">
        <v>17</v>
      </c>
      <c r="X124" s="230" t="s">
        <v>18</v>
      </c>
      <c r="Y124" s="292" t="s">
        <v>451</v>
      </c>
      <c r="Z124" s="292" t="s">
        <v>452</v>
      </c>
      <c r="AA124" s="292" t="s">
        <v>453</v>
      </c>
      <c r="AB124" s="292" t="s">
        <v>454</v>
      </c>
      <c r="AC124" s="292" t="s">
        <v>455</v>
      </c>
      <c r="AD124" s="294"/>
      <c r="AE124" s="164" t="s">
        <v>19</v>
      </c>
      <c r="AF124" s="165" t="s">
        <v>33</v>
      </c>
      <c r="AG124" s="165" t="s">
        <v>34</v>
      </c>
      <c r="AH124" s="165" t="s">
        <v>35</v>
      </c>
      <c r="AI124" s="165" t="s">
        <v>36</v>
      </c>
      <c r="AJ124" s="165" t="s">
        <v>37</v>
      </c>
      <c r="AK124" s="165" t="s">
        <v>38</v>
      </c>
      <c r="AL124" s="165" t="s">
        <v>39</v>
      </c>
      <c r="AM124" s="165" t="s">
        <v>40</v>
      </c>
      <c r="AN124" s="165" t="s">
        <v>41</v>
      </c>
      <c r="AO124" s="165" t="s">
        <v>42</v>
      </c>
      <c r="AP124" s="165" t="s">
        <v>43</v>
      </c>
      <c r="AQ124" s="165" t="s">
        <v>44</v>
      </c>
      <c r="AR124" s="165" t="s">
        <v>45</v>
      </c>
      <c r="AS124" s="166" t="s">
        <v>46</v>
      </c>
      <c r="AT124" s="166" t="s">
        <v>457</v>
      </c>
      <c r="AU124" s="166" t="s">
        <v>458</v>
      </c>
      <c r="AV124" s="166" t="s">
        <v>459</v>
      </c>
      <c r="AW124" s="166" t="s">
        <v>460</v>
      </c>
      <c r="AX124" s="166" t="s">
        <v>461</v>
      </c>
    </row>
    <row r="125" spans="1:50" ht="12.95" customHeight="1">
      <c r="A125" s="367" t="s">
        <v>446</v>
      </c>
      <c r="B125" s="159">
        <v>1</v>
      </c>
      <c r="C125" s="35" t="s">
        <v>67</v>
      </c>
      <c r="D125" s="141">
        <v>1976</v>
      </c>
      <c r="E125" s="152" t="s">
        <v>317</v>
      </c>
      <c r="F125" s="357">
        <f>MIN(AE125:AE125:AX125)</f>
        <v>2.2719907407407411E-2</v>
      </c>
      <c r="G125" s="88">
        <f t="shared" ref="G125:G141" si="20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15</v>
      </c>
      <c r="H125" s="73">
        <f t="shared" ref="H125:H141" si="21">SUM(COUNTIF(J125:AC125,"&gt;-1"))</f>
        <v>1</v>
      </c>
      <c r="I125" s="77">
        <f t="shared" ref="I125:I141" si="22">SUM(J125:AC125)</f>
        <v>15</v>
      </c>
      <c r="J125" s="153">
        <v>15</v>
      </c>
      <c r="K125" s="40"/>
      <c r="L125" s="40"/>
      <c r="M125" s="40"/>
      <c r="N125" s="178"/>
      <c r="O125" s="40"/>
      <c r="P125" s="40"/>
      <c r="Q125" s="40"/>
      <c r="R125" s="40"/>
      <c r="S125" s="40"/>
      <c r="T125" s="40"/>
      <c r="U125" s="40"/>
      <c r="V125" s="40"/>
      <c r="W125" s="40"/>
      <c r="X125" s="41"/>
      <c r="Y125" s="316"/>
      <c r="Z125" s="316"/>
      <c r="AA125" s="316"/>
      <c r="AB125" s="316"/>
      <c r="AC125" s="316"/>
      <c r="AD125" s="297"/>
      <c r="AE125" s="359">
        <v>2.2719907407407411E-2</v>
      </c>
      <c r="AF125" s="155"/>
      <c r="AG125" s="155"/>
      <c r="AH125" s="155"/>
      <c r="AI125" s="157"/>
      <c r="AJ125" s="157"/>
      <c r="AK125" s="157"/>
      <c r="AL125" s="157"/>
      <c r="AM125" s="158"/>
      <c r="AN125" s="157"/>
      <c r="AO125" s="157"/>
      <c r="AP125" s="157"/>
      <c r="AQ125" s="157"/>
      <c r="AR125" s="157"/>
      <c r="AS125" s="158"/>
      <c r="AT125" s="157"/>
      <c r="AU125" s="157"/>
      <c r="AV125" s="157"/>
      <c r="AW125" s="157"/>
      <c r="AX125" s="167"/>
    </row>
    <row r="126" spans="1:50" ht="12.95" customHeight="1">
      <c r="A126" s="366"/>
      <c r="B126" s="56">
        <v>2</v>
      </c>
      <c r="C126" s="32" t="s">
        <v>86</v>
      </c>
      <c r="D126" s="53">
        <v>1973</v>
      </c>
      <c r="E126" s="107" t="s">
        <v>323</v>
      </c>
      <c r="F126" s="357">
        <f>MIN(AE126:AE126:AX126)</f>
        <v>2.6631944444444444E-2</v>
      </c>
      <c r="G126" s="88">
        <f t="shared" si="20"/>
        <v>7</v>
      </c>
      <c r="H126" s="73">
        <f t="shared" si="21"/>
        <v>1</v>
      </c>
      <c r="I126" s="77">
        <f t="shared" si="22"/>
        <v>7</v>
      </c>
      <c r="J126" s="74">
        <v>7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93"/>
      <c r="Z126" s="293"/>
      <c r="AA126" s="293"/>
      <c r="AB126" s="293"/>
      <c r="AC126" s="293"/>
      <c r="AD126" s="295"/>
      <c r="AE126" s="359">
        <v>2.6631944444444444E-2</v>
      </c>
      <c r="AF126" s="67"/>
      <c r="AG126" s="65"/>
      <c r="AH126" s="60"/>
      <c r="AI126" s="60"/>
      <c r="AJ126" s="60"/>
      <c r="AK126" s="58"/>
      <c r="AL126" s="60"/>
      <c r="AM126" s="58"/>
      <c r="AN126" s="60"/>
      <c r="AO126" s="60"/>
      <c r="AP126" s="60"/>
      <c r="AQ126" s="60"/>
      <c r="AR126" s="157"/>
      <c r="AS126" s="158"/>
      <c r="AT126" s="157"/>
      <c r="AU126" s="157"/>
      <c r="AV126" s="157"/>
      <c r="AW126" s="157"/>
      <c r="AX126" s="167"/>
    </row>
    <row r="127" spans="1:50" ht="12.95" customHeight="1">
      <c r="A127" s="366"/>
      <c r="B127" s="56">
        <v>3</v>
      </c>
      <c r="C127" s="31" t="s">
        <v>113</v>
      </c>
      <c r="D127" s="55">
        <v>1958</v>
      </c>
      <c r="E127" s="109" t="s">
        <v>334</v>
      </c>
      <c r="F127" s="357">
        <f>MIN(AE127:AE127:AX127)</f>
        <v>2.7384259259259257E-2</v>
      </c>
      <c r="G127" s="88">
        <f t="shared" si="20"/>
        <v>6</v>
      </c>
      <c r="H127" s="73">
        <f t="shared" si="21"/>
        <v>1</v>
      </c>
      <c r="I127" s="77">
        <f t="shared" si="22"/>
        <v>6</v>
      </c>
      <c r="J127" s="74">
        <v>6</v>
      </c>
      <c r="K127" s="41"/>
      <c r="L127" s="41"/>
      <c r="M127" s="41"/>
      <c r="N127" s="41"/>
      <c r="O127" s="41"/>
      <c r="P127" s="325"/>
      <c r="Q127" s="41"/>
      <c r="R127" s="41"/>
      <c r="S127" s="41"/>
      <c r="T127" s="41"/>
      <c r="U127" s="41"/>
      <c r="V127" s="41"/>
      <c r="W127" s="41"/>
      <c r="X127" s="174"/>
      <c r="Y127" s="317"/>
      <c r="Z127" s="317"/>
      <c r="AA127" s="317"/>
      <c r="AB127" s="317"/>
      <c r="AC127" s="317"/>
      <c r="AD127" s="299"/>
      <c r="AE127" s="359">
        <v>2.7384259259259257E-2</v>
      </c>
      <c r="AF127" s="66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157"/>
      <c r="AS127" s="158"/>
      <c r="AT127" s="157"/>
      <c r="AU127" s="157"/>
      <c r="AV127" s="157"/>
      <c r="AW127" s="157"/>
      <c r="AX127" s="167"/>
    </row>
    <row r="128" spans="1:50" ht="12.95" customHeight="1">
      <c r="A128" s="366"/>
      <c r="B128" s="56">
        <v>4</v>
      </c>
      <c r="C128" s="31" t="s">
        <v>144</v>
      </c>
      <c r="D128" s="55">
        <v>1969</v>
      </c>
      <c r="E128" s="109" t="s">
        <v>323</v>
      </c>
      <c r="F128" s="357">
        <f>MIN(AE128:AE128:AX128)</f>
        <v>3.2060185185185185E-2</v>
      </c>
      <c r="G128" s="88">
        <f t="shared" si="20"/>
        <v>2</v>
      </c>
      <c r="H128" s="73">
        <f t="shared" si="21"/>
        <v>1</v>
      </c>
      <c r="I128" s="77">
        <f t="shared" si="22"/>
        <v>2</v>
      </c>
      <c r="J128" s="74">
        <v>2</v>
      </c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93"/>
      <c r="Z128" s="293"/>
      <c r="AA128" s="293"/>
      <c r="AB128" s="293"/>
      <c r="AC128" s="293"/>
      <c r="AD128" s="295"/>
      <c r="AE128" s="359">
        <v>3.2060185185185185E-2</v>
      </c>
      <c r="AF128" s="66"/>
      <c r="AG128" s="66"/>
      <c r="AH128" s="66"/>
      <c r="AI128" s="66"/>
      <c r="AJ128" s="66"/>
      <c r="AK128" s="60"/>
      <c r="AL128" s="60"/>
      <c r="AM128" s="58"/>
      <c r="AN128" s="60"/>
      <c r="AO128" s="60"/>
      <c r="AP128" s="60"/>
      <c r="AQ128" s="60"/>
      <c r="AR128" s="157"/>
      <c r="AS128" s="158"/>
      <c r="AT128" s="157"/>
      <c r="AU128" s="157"/>
      <c r="AV128" s="157"/>
      <c r="AW128" s="157"/>
      <c r="AX128" s="167"/>
    </row>
    <row r="129" spans="1:50" ht="12.95" customHeight="1">
      <c r="A129" s="366"/>
      <c r="B129" s="56">
        <v>5</v>
      </c>
      <c r="C129" s="31" t="s">
        <v>266</v>
      </c>
      <c r="D129" s="55">
        <v>1974</v>
      </c>
      <c r="E129" s="109" t="s">
        <v>323</v>
      </c>
      <c r="F129" s="357">
        <f>MIN(AE129:AE129:AX129)</f>
        <v>3.2129629629629626E-2</v>
      </c>
      <c r="G129" s="88">
        <f t="shared" si="20"/>
        <v>1</v>
      </c>
      <c r="H129" s="73">
        <f t="shared" si="21"/>
        <v>1</v>
      </c>
      <c r="I129" s="77">
        <f t="shared" si="22"/>
        <v>1</v>
      </c>
      <c r="J129" s="74">
        <v>1</v>
      </c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93"/>
      <c r="Z129" s="293"/>
      <c r="AA129" s="293"/>
      <c r="AB129" s="293"/>
      <c r="AC129" s="293"/>
      <c r="AD129" s="295"/>
      <c r="AE129" s="359">
        <v>3.2129629629629626E-2</v>
      </c>
      <c r="AF129" s="68"/>
      <c r="AG129" s="60"/>
      <c r="AH129" s="60"/>
      <c r="AI129" s="60"/>
      <c r="AJ129" s="58"/>
      <c r="AK129" s="60"/>
      <c r="AL129" s="60"/>
      <c r="AM129" s="58"/>
      <c r="AN129" s="60"/>
      <c r="AO129" s="60"/>
      <c r="AP129" s="58"/>
      <c r="AQ129" s="58"/>
      <c r="AR129" s="157"/>
      <c r="AS129" s="158"/>
      <c r="AT129" s="157"/>
      <c r="AU129" s="157"/>
      <c r="AV129" s="157"/>
      <c r="AW129" s="157"/>
      <c r="AX129" s="167"/>
    </row>
    <row r="130" spans="1:50" ht="12.95" customHeight="1">
      <c r="A130" s="366"/>
      <c r="B130" s="56">
        <v>6</v>
      </c>
      <c r="C130" s="130"/>
      <c r="D130" s="131"/>
      <c r="E130" s="305"/>
      <c r="F130" s="357">
        <f>MIN(AE130:AE130:AX130)</f>
        <v>0</v>
      </c>
      <c r="G130" s="88">
        <f t="shared" si="20"/>
        <v>0</v>
      </c>
      <c r="H130" s="73">
        <f t="shared" si="21"/>
        <v>0</v>
      </c>
      <c r="I130" s="77">
        <f t="shared" si="22"/>
        <v>0</v>
      </c>
      <c r="J130" s="74"/>
      <c r="K130" s="41"/>
      <c r="L130" s="41"/>
      <c r="M130" s="41"/>
      <c r="N130" s="174"/>
      <c r="O130" s="41"/>
      <c r="P130" s="174"/>
      <c r="Q130" s="41"/>
      <c r="R130" s="41"/>
      <c r="S130" s="41"/>
      <c r="T130" s="41"/>
      <c r="U130" s="41"/>
      <c r="V130" s="41"/>
      <c r="W130" s="41"/>
      <c r="X130" s="41"/>
      <c r="Y130" s="293"/>
      <c r="Z130" s="293"/>
      <c r="AA130" s="293"/>
      <c r="AB130" s="293"/>
      <c r="AC130" s="293"/>
      <c r="AD130" s="295"/>
      <c r="AE130" s="70"/>
      <c r="AF130" s="58"/>
      <c r="AG130" s="60"/>
      <c r="AH130" s="60"/>
      <c r="AI130" s="58"/>
      <c r="AJ130" s="58"/>
      <c r="AK130" s="60"/>
      <c r="AL130" s="60"/>
      <c r="AM130" s="58"/>
      <c r="AN130" s="60"/>
      <c r="AO130" s="60"/>
      <c r="AP130" s="60"/>
      <c r="AQ130" s="60"/>
      <c r="AR130" s="157"/>
      <c r="AS130" s="158"/>
      <c r="AT130" s="157"/>
      <c r="AU130" s="157"/>
      <c r="AV130" s="157"/>
      <c r="AW130" s="157"/>
      <c r="AX130" s="167"/>
    </row>
    <row r="131" spans="1:50" ht="12.95" customHeight="1">
      <c r="A131" s="366"/>
      <c r="B131" s="56">
        <v>7</v>
      </c>
      <c r="C131" s="31"/>
      <c r="D131" s="55"/>
      <c r="E131" s="109"/>
      <c r="F131" s="357">
        <f>MIN(AE131:AE131:AX131)</f>
        <v>0</v>
      </c>
      <c r="G131" s="88">
        <f t="shared" si="20"/>
        <v>0</v>
      </c>
      <c r="H131" s="73">
        <f t="shared" si="21"/>
        <v>0</v>
      </c>
      <c r="I131" s="77">
        <f t="shared" si="22"/>
        <v>0</v>
      </c>
      <c r="J131" s="74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93"/>
      <c r="Z131" s="293"/>
      <c r="AA131" s="293"/>
      <c r="AB131" s="293"/>
      <c r="AC131" s="293"/>
      <c r="AD131" s="295"/>
      <c r="AE131" s="70"/>
      <c r="AF131" s="66"/>
      <c r="AG131" s="60"/>
      <c r="AH131" s="60"/>
      <c r="AI131" s="60"/>
      <c r="AJ131" s="60"/>
      <c r="AK131" s="60"/>
      <c r="AL131" s="60"/>
      <c r="AM131" s="58"/>
      <c r="AN131" s="60"/>
      <c r="AO131" s="60"/>
      <c r="AP131" s="60"/>
      <c r="AQ131" s="60"/>
      <c r="AR131" s="157"/>
      <c r="AS131" s="158"/>
      <c r="AT131" s="157"/>
      <c r="AU131" s="157"/>
      <c r="AV131" s="157"/>
      <c r="AW131" s="157"/>
      <c r="AX131" s="167"/>
    </row>
    <row r="132" spans="1:50" ht="12.95" customHeight="1">
      <c r="A132" s="366"/>
      <c r="B132" s="56">
        <v>8</v>
      </c>
      <c r="C132" s="135"/>
      <c r="D132" s="136"/>
      <c r="E132" s="137"/>
      <c r="F132" s="357">
        <f>MIN(AE132:AE132:AX132)</f>
        <v>0</v>
      </c>
      <c r="G132" s="88">
        <f t="shared" si="20"/>
        <v>0</v>
      </c>
      <c r="H132" s="73">
        <f t="shared" si="21"/>
        <v>0</v>
      </c>
      <c r="I132" s="77">
        <f t="shared" si="22"/>
        <v>0</v>
      </c>
      <c r="J132" s="74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9"/>
      <c r="Y132" s="293"/>
      <c r="Z132" s="293"/>
      <c r="AA132" s="293"/>
      <c r="AB132" s="293"/>
      <c r="AC132" s="293"/>
      <c r="AD132" s="295"/>
      <c r="AE132" s="70"/>
      <c r="AF132" s="66"/>
      <c r="AG132" s="66"/>
      <c r="AH132" s="66"/>
      <c r="AI132" s="66"/>
      <c r="AJ132" s="66"/>
      <c r="AK132" s="60"/>
      <c r="AL132" s="60"/>
      <c r="AM132" s="58"/>
      <c r="AN132" s="60"/>
      <c r="AO132" s="60"/>
      <c r="AP132" s="60"/>
      <c r="AQ132" s="60"/>
      <c r="AR132" s="157"/>
      <c r="AS132" s="158"/>
      <c r="AT132" s="157"/>
      <c r="AU132" s="157"/>
      <c r="AV132" s="157"/>
      <c r="AW132" s="157"/>
      <c r="AX132" s="167"/>
    </row>
    <row r="133" spans="1:50" ht="12.95" customHeight="1">
      <c r="A133" s="366"/>
      <c r="B133" s="56">
        <v>9</v>
      </c>
      <c r="C133" s="132"/>
      <c r="D133" s="117"/>
      <c r="E133" s="119"/>
      <c r="F133" s="357">
        <f>MIN(AE133:AE133:AX133)</f>
        <v>0</v>
      </c>
      <c r="G133" s="88">
        <f t="shared" si="20"/>
        <v>0</v>
      </c>
      <c r="H133" s="73">
        <f t="shared" si="21"/>
        <v>0</v>
      </c>
      <c r="I133" s="77">
        <f t="shared" si="22"/>
        <v>0</v>
      </c>
      <c r="J133" s="74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9"/>
      <c r="Y133" s="293"/>
      <c r="Z133" s="293"/>
      <c r="AA133" s="293"/>
      <c r="AB133" s="293"/>
      <c r="AC133" s="293"/>
      <c r="AD133" s="295"/>
      <c r="AE133" s="70"/>
      <c r="AF133" s="68"/>
      <c r="AG133" s="66"/>
      <c r="AH133" s="66"/>
      <c r="AI133" s="66"/>
      <c r="AJ133" s="66"/>
      <c r="AK133" s="66"/>
      <c r="AL133" s="60"/>
      <c r="AM133" s="66"/>
      <c r="AN133" s="60"/>
      <c r="AO133" s="66"/>
      <c r="AP133" s="66"/>
      <c r="AQ133" s="66"/>
      <c r="AR133" s="157"/>
      <c r="AS133" s="158"/>
      <c r="AT133" s="157"/>
      <c r="AU133" s="157"/>
      <c r="AV133" s="157"/>
      <c r="AW133" s="157"/>
      <c r="AX133" s="167"/>
    </row>
    <row r="134" spans="1:50" ht="12.95" customHeight="1">
      <c r="A134" s="366"/>
      <c r="B134" s="56">
        <v>10</v>
      </c>
      <c r="C134" s="100"/>
      <c r="D134" s="101"/>
      <c r="E134" s="124"/>
      <c r="F134" s="357">
        <f>MIN(AE134:AE134:AX134)</f>
        <v>0</v>
      </c>
      <c r="G134" s="88">
        <f t="shared" si="20"/>
        <v>0</v>
      </c>
      <c r="H134" s="73">
        <f t="shared" si="21"/>
        <v>0</v>
      </c>
      <c r="I134" s="77">
        <f t="shared" si="22"/>
        <v>0</v>
      </c>
      <c r="J134" s="74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9"/>
      <c r="Y134" s="293"/>
      <c r="Z134" s="293"/>
      <c r="AA134" s="293"/>
      <c r="AB134" s="293"/>
      <c r="AC134" s="293"/>
      <c r="AD134" s="295"/>
      <c r="AE134" s="83"/>
      <c r="AF134" s="67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7"/>
      <c r="AS134" s="158"/>
      <c r="AT134" s="157"/>
      <c r="AU134" s="157"/>
      <c r="AV134" s="157"/>
      <c r="AW134" s="157"/>
      <c r="AX134" s="167"/>
    </row>
    <row r="135" spans="1:50" ht="12.95" customHeight="1">
      <c r="A135" s="366"/>
      <c r="B135" s="56">
        <v>11</v>
      </c>
      <c r="C135" s="1"/>
      <c r="D135" s="2"/>
      <c r="E135" s="3"/>
      <c r="F135" s="357">
        <f>MIN(AE135:AE135:AX135)</f>
        <v>0</v>
      </c>
      <c r="G135" s="88">
        <f t="shared" si="20"/>
        <v>0</v>
      </c>
      <c r="H135" s="73">
        <f t="shared" si="21"/>
        <v>0</v>
      </c>
      <c r="I135" s="77">
        <f t="shared" si="22"/>
        <v>0</v>
      </c>
      <c r="J135" s="74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9"/>
      <c r="Y135" s="293"/>
      <c r="Z135" s="293"/>
      <c r="AA135" s="293"/>
      <c r="AB135" s="293"/>
      <c r="AC135" s="293"/>
      <c r="AD135" s="295"/>
      <c r="AE135" s="70"/>
      <c r="AF135" s="66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7"/>
      <c r="AS135" s="158"/>
      <c r="AT135" s="157"/>
      <c r="AU135" s="157"/>
      <c r="AV135" s="157"/>
      <c r="AW135" s="157"/>
      <c r="AX135" s="167"/>
    </row>
    <row r="136" spans="1:50" ht="12.95" customHeight="1">
      <c r="A136" s="366"/>
      <c r="B136" s="56">
        <v>12</v>
      </c>
      <c r="C136" s="31"/>
      <c r="D136" s="55"/>
      <c r="E136" s="109"/>
      <c r="F136" s="357">
        <f>MIN(AE136:AE136:AX136)</f>
        <v>0</v>
      </c>
      <c r="G136" s="88">
        <f t="shared" si="20"/>
        <v>0</v>
      </c>
      <c r="H136" s="73">
        <f t="shared" si="21"/>
        <v>0</v>
      </c>
      <c r="I136" s="77">
        <f t="shared" si="22"/>
        <v>0</v>
      </c>
      <c r="J136" s="74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9"/>
      <c r="Y136" s="293"/>
      <c r="Z136" s="293"/>
      <c r="AA136" s="293"/>
      <c r="AB136" s="293"/>
      <c r="AC136" s="293"/>
      <c r="AD136" s="295"/>
      <c r="AE136" s="70"/>
      <c r="AF136" s="66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7"/>
      <c r="AS136" s="158"/>
      <c r="AT136" s="157"/>
      <c r="AU136" s="157"/>
      <c r="AV136" s="157"/>
      <c r="AW136" s="157"/>
      <c r="AX136" s="167"/>
    </row>
    <row r="137" spans="1:50" ht="12.95" customHeight="1">
      <c r="A137" s="366"/>
      <c r="B137" s="56">
        <v>13</v>
      </c>
      <c r="C137" s="31"/>
      <c r="D137" s="55"/>
      <c r="E137" s="109"/>
      <c r="F137" s="357">
        <f>MIN(AE137:AE137:AX137)</f>
        <v>0</v>
      </c>
      <c r="G137" s="88">
        <f t="shared" si="20"/>
        <v>0</v>
      </c>
      <c r="H137" s="73">
        <f t="shared" si="21"/>
        <v>0</v>
      </c>
      <c r="I137" s="77">
        <f t="shared" si="22"/>
        <v>0</v>
      </c>
      <c r="J137" s="74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9"/>
      <c r="Y137" s="293"/>
      <c r="Z137" s="293"/>
      <c r="AA137" s="293"/>
      <c r="AB137" s="293"/>
      <c r="AC137" s="293"/>
      <c r="AD137" s="295"/>
      <c r="AE137" s="70"/>
      <c r="AF137" s="66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7"/>
      <c r="AS137" s="158"/>
      <c r="AT137" s="157"/>
      <c r="AU137" s="157"/>
      <c r="AV137" s="157"/>
      <c r="AW137" s="157"/>
      <c r="AX137" s="167"/>
    </row>
    <row r="138" spans="1:50" ht="12.95" customHeight="1">
      <c r="A138" s="366"/>
      <c r="B138" s="56">
        <v>14</v>
      </c>
      <c r="C138" s="32"/>
      <c r="D138" s="53"/>
      <c r="E138" s="107"/>
      <c r="F138" s="357">
        <f>MIN(AE138:AE138:AX138)</f>
        <v>0</v>
      </c>
      <c r="G138" s="88">
        <f t="shared" si="20"/>
        <v>0</v>
      </c>
      <c r="H138" s="73">
        <f t="shared" si="21"/>
        <v>0</v>
      </c>
      <c r="I138" s="77">
        <f t="shared" si="22"/>
        <v>0</v>
      </c>
      <c r="J138" s="74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9"/>
      <c r="Y138" s="293"/>
      <c r="Z138" s="293"/>
      <c r="AA138" s="293"/>
      <c r="AB138" s="293"/>
      <c r="AC138" s="293"/>
      <c r="AD138" s="295"/>
      <c r="AE138" s="83"/>
      <c r="AF138" s="67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7"/>
      <c r="AS138" s="158"/>
      <c r="AT138" s="157"/>
      <c r="AU138" s="157"/>
      <c r="AV138" s="157"/>
      <c r="AW138" s="157"/>
      <c r="AX138" s="167"/>
    </row>
    <row r="139" spans="1:50" ht="12.95" customHeight="1">
      <c r="A139" s="366"/>
      <c r="B139" s="56">
        <v>15</v>
      </c>
      <c r="C139" s="32"/>
      <c r="D139" s="53"/>
      <c r="E139" s="107"/>
      <c r="F139" s="357">
        <f>MIN(AE139:AE139:AX139)</f>
        <v>0</v>
      </c>
      <c r="G139" s="88">
        <f t="shared" si="20"/>
        <v>0</v>
      </c>
      <c r="H139" s="73">
        <f t="shared" si="21"/>
        <v>0</v>
      </c>
      <c r="I139" s="77">
        <f t="shared" si="22"/>
        <v>0</v>
      </c>
      <c r="J139" s="74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9"/>
      <c r="Y139" s="293"/>
      <c r="Z139" s="293"/>
      <c r="AA139" s="293"/>
      <c r="AB139" s="293"/>
      <c r="AC139" s="293"/>
      <c r="AD139" s="295"/>
      <c r="AE139" s="83"/>
      <c r="AF139" s="67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7"/>
      <c r="AS139" s="158"/>
      <c r="AT139" s="157"/>
      <c r="AU139" s="157"/>
      <c r="AV139" s="157"/>
      <c r="AW139" s="157"/>
      <c r="AX139" s="167"/>
    </row>
    <row r="140" spans="1:50" ht="12.95" customHeight="1">
      <c r="A140" s="366"/>
      <c r="B140" s="56">
        <v>16</v>
      </c>
      <c r="C140" s="32"/>
      <c r="D140" s="53"/>
      <c r="E140" s="107"/>
      <c r="F140" s="357">
        <f>MIN(AE140:AE140:AX140)</f>
        <v>0</v>
      </c>
      <c r="G140" s="88">
        <f t="shared" si="20"/>
        <v>0</v>
      </c>
      <c r="H140" s="73">
        <f t="shared" si="21"/>
        <v>0</v>
      </c>
      <c r="I140" s="77">
        <f t="shared" si="22"/>
        <v>0</v>
      </c>
      <c r="J140" s="74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9"/>
      <c r="Y140" s="293"/>
      <c r="Z140" s="293"/>
      <c r="AA140" s="293"/>
      <c r="AB140" s="293"/>
      <c r="AC140" s="293"/>
      <c r="AD140" s="295"/>
      <c r="AE140" s="83"/>
      <c r="AF140" s="67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7"/>
      <c r="AS140" s="158"/>
      <c r="AT140" s="157"/>
      <c r="AU140" s="157"/>
      <c r="AV140" s="157"/>
      <c r="AW140" s="157"/>
      <c r="AX140" s="167"/>
    </row>
    <row r="141" spans="1:50" ht="12.95" customHeight="1">
      <c r="A141" s="366"/>
      <c r="B141" s="56">
        <v>17</v>
      </c>
      <c r="C141" s="31"/>
      <c r="D141" s="55"/>
      <c r="E141" s="109"/>
      <c r="F141" s="357">
        <f>MIN(AE141:AE141:AX141)</f>
        <v>0</v>
      </c>
      <c r="G141" s="88">
        <f t="shared" si="20"/>
        <v>0</v>
      </c>
      <c r="H141" s="73">
        <f t="shared" si="21"/>
        <v>0</v>
      </c>
      <c r="I141" s="77">
        <f t="shared" si="22"/>
        <v>0</v>
      </c>
      <c r="J141" s="74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9"/>
      <c r="Y141" s="293"/>
      <c r="Z141" s="293"/>
      <c r="AA141" s="293"/>
      <c r="AB141" s="293"/>
      <c r="AC141" s="293"/>
      <c r="AD141" s="295"/>
      <c r="AE141" s="70"/>
      <c r="AF141" s="68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7"/>
      <c r="AS141" s="158"/>
      <c r="AT141" s="157"/>
      <c r="AU141" s="157"/>
      <c r="AV141" s="157"/>
      <c r="AW141" s="157"/>
      <c r="AX141" s="167"/>
    </row>
    <row r="142" spans="1:50" ht="12.95" customHeight="1">
      <c r="A142" s="368"/>
      <c r="B142" s="160"/>
      <c r="C142" s="89"/>
      <c r="D142" s="90"/>
      <c r="E142" s="149"/>
      <c r="F142" s="91"/>
      <c r="G142" s="92"/>
      <c r="H142" s="139"/>
      <c r="I142" s="78">
        <f>SUM(J142:X142)</f>
        <v>5</v>
      </c>
      <c r="J142" s="76">
        <f t="shared" ref="J142:AC142" si="23">COUNTIF(J125:J141,"&gt;-1")</f>
        <v>5</v>
      </c>
      <c r="K142" s="150">
        <f t="shared" si="23"/>
        <v>0</v>
      </c>
      <c r="L142" s="150">
        <f t="shared" si="23"/>
        <v>0</v>
      </c>
      <c r="M142" s="150">
        <f t="shared" si="23"/>
        <v>0</v>
      </c>
      <c r="N142" s="150">
        <f t="shared" si="23"/>
        <v>0</v>
      </c>
      <c r="O142" s="150">
        <f t="shared" si="23"/>
        <v>0</v>
      </c>
      <c r="P142" s="150">
        <f t="shared" si="23"/>
        <v>0</v>
      </c>
      <c r="Q142" s="150">
        <f t="shared" si="23"/>
        <v>0</v>
      </c>
      <c r="R142" s="150">
        <f t="shared" si="23"/>
        <v>0</v>
      </c>
      <c r="S142" s="150">
        <f t="shared" si="23"/>
        <v>0</v>
      </c>
      <c r="T142" s="150">
        <f t="shared" si="23"/>
        <v>0</v>
      </c>
      <c r="U142" s="150">
        <f t="shared" si="23"/>
        <v>0</v>
      </c>
      <c r="V142" s="150">
        <f t="shared" si="23"/>
        <v>0</v>
      </c>
      <c r="W142" s="150">
        <f t="shared" si="23"/>
        <v>0</v>
      </c>
      <c r="X142" s="151">
        <f t="shared" si="23"/>
        <v>0</v>
      </c>
      <c r="Y142" s="151">
        <f t="shared" si="23"/>
        <v>0</v>
      </c>
      <c r="Z142" s="151">
        <f t="shared" si="23"/>
        <v>0</v>
      </c>
      <c r="AA142" s="151">
        <f t="shared" si="23"/>
        <v>0</v>
      </c>
      <c r="AB142" s="151">
        <f t="shared" si="23"/>
        <v>0</v>
      </c>
      <c r="AC142" s="151">
        <f t="shared" si="23"/>
        <v>0</v>
      </c>
      <c r="AD142" s="298"/>
      <c r="AE142" s="308"/>
      <c r="AF142" s="105"/>
      <c r="AG142" s="309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57"/>
      <c r="AS142" s="158"/>
      <c r="AT142" s="157"/>
      <c r="AU142" s="157"/>
      <c r="AV142" s="157"/>
      <c r="AW142" s="157"/>
      <c r="AX142" s="167"/>
    </row>
    <row r="143" spans="1:50" ht="12.95" customHeight="1">
      <c r="A143" s="227" t="s">
        <v>32</v>
      </c>
      <c r="B143" s="228" t="s">
        <v>441</v>
      </c>
      <c r="C143" s="229" t="s">
        <v>464</v>
      </c>
      <c r="D143" s="229" t="s">
        <v>0</v>
      </c>
      <c r="E143" s="230" t="s">
        <v>469</v>
      </c>
      <c r="F143" s="231" t="s">
        <v>62</v>
      </c>
      <c r="G143" s="232" t="s">
        <v>456</v>
      </c>
      <c r="H143" s="233" t="s">
        <v>2</v>
      </c>
      <c r="I143" s="234" t="s">
        <v>3</v>
      </c>
      <c r="J143" s="235" t="s">
        <v>4</v>
      </c>
      <c r="K143" s="229" t="s">
        <v>5</v>
      </c>
      <c r="L143" s="229" t="s">
        <v>6</v>
      </c>
      <c r="M143" s="229" t="s">
        <v>7</v>
      </c>
      <c r="N143" s="229" t="s">
        <v>8</v>
      </c>
      <c r="O143" s="229" t="s">
        <v>9</v>
      </c>
      <c r="P143" s="229" t="s">
        <v>10</v>
      </c>
      <c r="Q143" s="229" t="s">
        <v>11</v>
      </c>
      <c r="R143" s="229" t="s">
        <v>12</v>
      </c>
      <c r="S143" s="229" t="s">
        <v>13</v>
      </c>
      <c r="T143" s="229" t="s">
        <v>14</v>
      </c>
      <c r="U143" s="229" t="s">
        <v>15</v>
      </c>
      <c r="V143" s="229" t="s">
        <v>16</v>
      </c>
      <c r="W143" s="229" t="s">
        <v>17</v>
      </c>
      <c r="X143" s="230" t="s">
        <v>18</v>
      </c>
      <c r="Y143" s="292" t="s">
        <v>451</v>
      </c>
      <c r="Z143" s="292" t="s">
        <v>452</v>
      </c>
      <c r="AA143" s="292" t="s">
        <v>453</v>
      </c>
      <c r="AB143" s="292" t="s">
        <v>454</v>
      </c>
      <c r="AC143" s="292" t="s">
        <v>455</v>
      </c>
      <c r="AD143" s="294"/>
      <c r="AE143" s="164" t="s">
        <v>19</v>
      </c>
      <c r="AF143" s="165" t="s">
        <v>33</v>
      </c>
      <c r="AG143" s="165" t="s">
        <v>34</v>
      </c>
      <c r="AH143" s="165" t="s">
        <v>35</v>
      </c>
      <c r="AI143" s="165" t="s">
        <v>36</v>
      </c>
      <c r="AJ143" s="165" t="s">
        <v>37</v>
      </c>
      <c r="AK143" s="165" t="s">
        <v>38</v>
      </c>
      <c r="AL143" s="165" t="s">
        <v>39</v>
      </c>
      <c r="AM143" s="165" t="s">
        <v>40</v>
      </c>
      <c r="AN143" s="165" t="s">
        <v>41</v>
      </c>
      <c r="AO143" s="165" t="s">
        <v>42</v>
      </c>
      <c r="AP143" s="165" t="s">
        <v>43</v>
      </c>
      <c r="AQ143" s="165" t="s">
        <v>44</v>
      </c>
      <c r="AR143" s="165" t="s">
        <v>45</v>
      </c>
      <c r="AS143" s="166" t="s">
        <v>46</v>
      </c>
      <c r="AT143" s="166" t="s">
        <v>457</v>
      </c>
      <c r="AU143" s="166" t="s">
        <v>458</v>
      </c>
      <c r="AV143" s="166" t="s">
        <v>459</v>
      </c>
      <c r="AW143" s="166" t="s">
        <v>460</v>
      </c>
      <c r="AX143" s="166" t="s">
        <v>461</v>
      </c>
    </row>
    <row r="144" spans="1:50" ht="12.95" customHeight="1">
      <c r="A144" s="367" t="s">
        <v>447</v>
      </c>
      <c r="B144" s="159">
        <v>1</v>
      </c>
      <c r="C144" s="116" t="s">
        <v>103</v>
      </c>
      <c r="D144" s="115">
        <v>1999</v>
      </c>
      <c r="E144" s="161" t="s">
        <v>327</v>
      </c>
      <c r="F144" s="357">
        <f>MIN(AE144:AE144:AX144)</f>
        <v>1.042824074074074E-2</v>
      </c>
      <c r="G144" s="88">
        <f t="shared" ref="G144:G169" si="24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7</v>
      </c>
      <c r="H144" s="73">
        <f t="shared" ref="H144:H169" si="25">SUM(COUNTIF(J144:AC144,"&gt;-1"))</f>
        <v>1</v>
      </c>
      <c r="I144" s="77">
        <f t="shared" ref="I144:I169" si="26">SUM(J144:AC144)</f>
        <v>7</v>
      </c>
      <c r="J144" s="153">
        <v>7</v>
      </c>
      <c r="K144" s="40"/>
      <c r="L144" s="40"/>
      <c r="M144" s="40"/>
      <c r="N144" s="40"/>
      <c r="O144" s="40"/>
      <c r="P144" s="40"/>
      <c r="Q144" s="40"/>
      <c r="R144" s="41"/>
      <c r="S144" s="41"/>
      <c r="T144" s="41"/>
      <c r="U144" s="41"/>
      <c r="V144" s="41"/>
      <c r="W144" s="40"/>
      <c r="X144" s="40"/>
      <c r="Y144" s="316"/>
      <c r="Z144" s="316"/>
      <c r="AA144" s="316"/>
      <c r="AB144" s="316"/>
      <c r="AC144" s="316"/>
      <c r="AD144" s="297"/>
      <c r="AE144" s="359">
        <v>1.042824074074074E-2</v>
      </c>
      <c r="AF144" s="158"/>
      <c r="AG144" s="157"/>
      <c r="AH144" s="157"/>
      <c r="AI144" s="158"/>
      <c r="AJ144" s="158"/>
      <c r="AK144" s="158"/>
      <c r="AL144" s="158"/>
      <c r="AM144" s="158"/>
      <c r="AN144" s="158"/>
      <c r="AO144" s="158"/>
      <c r="AP144" s="157"/>
      <c r="AQ144" s="157"/>
      <c r="AR144" s="158"/>
      <c r="AS144" s="158"/>
      <c r="AT144" s="158"/>
      <c r="AU144" s="157"/>
      <c r="AV144" s="157"/>
      <c r="AW144" s="158"/>
      <c r="AX144" s="64"/>
    </row>
    <row r="145" spans="1:50" ht="12.95" customHeight="1">
      <c r="A145" s="366"/>
      <c r="B145" s="56">
        <v>2</v>
      </c>
      <c r="C145" s="32"/>
      <c r="D145" s="53"/>
      <c r="E145" s="107"/>
      <c r="F145" s="357">
        <f>MIN(AE145:AE145:AX145)</f>
        <v>0</v>
      </c>
      <c r="G145" s="88">
        <f t="shared" si="24"/>
        <v>0</v>
      </c>
      <c r="H145" s="73">
        <f t="shared" si="25"/>
        <v>0</v>
      </c>
      <c r="I145" s="77">
        <f t="shared" si="26"/>
        <v>0</v>
      </c>
      <c r="J145" s="74"/>
      <c r="K145" s="41"/>
      <c r="L145" s="41"/>
      <c r="M145" s="41"/>
      <c r="N145" s="174"/>
      <c r="O145" s="174"/>
      <c r="P145" s="41"/>
      <c r="Q145" s="41"/>
      <c r="R145" s="41"/>
      <c r="S145" s="41"/>
      <c r="T145" s="41"/>
      <c r="U145" s="41"/>
      <c r="V145" s="41"/>
      <c r="W145" s="41"/>
      <c r="X145" s="41"/>
      <c r="Y145" s="293"/>
      <c r="Z145" s="293"/>
      <c r="AA145" s="293"/>
      <c r="AB145" s="293"/>
      <c r="AC145" s="293"/>
      <c r="AD145" s="295"/>
      <c r="AE145" s="81"/>
      <c r="AF145" s="58"/>
      <c r="AG145" s="60"/>
      <c r="AH145" s="58"/>
      <c r="AI145" s="58"/>
      <c r="AJ145" s="58"/>
      <c r="AK145" s="58"/>
      <c r="AL145" s="60"/>
      <c r="AM145" s="60"/>
      <c r="AN145" s="60"/>
      <c r="AO145" s="60"/>
      <c r="AP145" s="60"/>
      <c r="AQ145" s="58"/>
      <c r="AR145" s="158"/>
      <c r="AS145" s="158"/>
      <c r="AT145" s="158"/>
      <c r="AU145" s="157"/>
      <c r="AV145" s="157"/>
      <c r="AW145" s="158"/>
      <c r="AX145" s="64"/>
    </row>
    <row r="146" spans="1:50" ht="12.95" customHeight="1">
      <c r="A146" s="366"/>
      <c r="B146" s="56">
        <v>3</v>
      </c>
      <c r="C146" s="33"/>
      <c r="D146" s="54"/>
      <c r="E146" s="107"/>
      <c r="F146" s="357">
        <f>MIN(AE146:AE146:AX146)</f>
        <v>0</v>
      </c>
      <c r="G146" s="88">
        <f t="shared" si="24"/>
        <v>0</v>
      </c>
      <c r="H146" s="73">
        <f t="shared" si="25"/>
        <v>0</v>
      </c>
      <c r="I146" s="77">
        <f t="shared" si="26"/>
        <v>0</v>
      </c>
      <c r="J146" s="74"/>
      <c r="K146" s="41"/>
      <c r="L146" s="41"/>
      <c r="M146" s="41"/>
      <c r="N146" s="41"/>
      <c r="O146" s="41"/>
      <c r="P146" s="174"/>
      <c r="Q146" s="41"/>
      <c r="R146" s="41"/>
      <c r="S146" s="41"/>
      <c r="T146" s="174"/>
      <c r="U146" s="174"/>
      <c r="V146" s="41"/>
      <c r="W146" s="41"/>
      <c r="X146" s="41"/>
      <c r="Y146" s="293"/>
      <c r="Z146" s="293"/>
      <c r="AA146" s="293"/>
      <c r="AB146" s="293"/>
      <c r="AC146" s="293"/>
      <c r="AD146" s="295"/>
      <c r="AE146" s="81"/>
      <c r="AF146" s="57"/>
      <c r="AG146" s="60"/>
      <c r="AH146" s="58"/>
      <c r="AI146" s="60"/>
      <c r="AJ146" s="60"/>
      <c r="AK146" s="60"/>
      <c r="AL146" s="60"/>
      <c r="AM146" s="60"/>
      <c r="AN146" s="60"/>
      <c r="AO146" s="60"/>
      <c r="AP146" s="58"/>
      <c r="AQ146" s="60"/>
      <c r="AR146" s="158"/>
      <c r="AS146" s="158"/>
      <c r="AT146" s="158"/>
      <c r="AU146" s="157"/>
      <c r="AV146" s="157"/>
      <c r="AW146" s="158"/>
      <c r="AX146" s="64"/>
    </row>
    <row r="147" spans="1:50" ht="12.95" customHeight="1">
      <c r="A147" s="366"/>
      <c r="B147" s="56">
        <v>4</v>
      </c>
      <c r="C147" s="32"/>
      <c r="D147" s="53"/>
      <c r="E147" s="108"/>
      <c r="F147" s="357">
        <f>MIN(AE147:AE147:AX147)</f>
        <v>0</v>
      </c>
      <c r="G147" s="88">
        <f t="shared" si="24"/>
        <v>0</v>
      </c>
      <c r="H147" s="73">
        <f t="shared" si="25"/>
        <v>0</v>
      </c>
      <c r="I147" s="77">
        <f t="shared" si="26"/>
        <v>0</v>
      </c>
      <c r="J147" s="74"/>
      <c r="K147" s="41"/>
      <c r="L147" s="41"/>
      <c r="M147" s="174"/>
      <c r="N147" s="41"/>
      <c r="O147" s="41"/>
      <c r="P147" s="41"/>
      <c r="Q147" s="174"/>
      <c r="R147" s="174"/>
      <c r="S147" s="41"/>
      <c r="T147" s="41"/>
      <c r="U147" s="41"/>
      <c r="V147" s="41"/>
      <c r="W147" s="41"/>
      <c r="X147" s="41"/>
      <c r="Y147" s="293"/>
      <c r="Z147" s="293"/>
      <c r="AA147" s="293"/>
      <c r="AB147" s="293"/>
      <c r="AC147" s="293"/>
      <c r="AD147" s="295"/>
      <c r="AE147" s="70"/>
      <c r="AF147" s="57"/>
      <c r="AG147" s="60"/>
      <c r="AH147" s="58"/>
      <c r="AI147" s="58"/>
      <c r="AJ147" s="60"/>
      <c r="AK147" s="58"/>
      <c r="AL147" s="58"/>
      <c r="AM147" s="58"/>
      <c r="AN147" s="58"/>
      <c r="AO147" s="58"/>
      <c r="AP147" s="58"/>
      <c r="AQ147" s="58"/>
      <c r="AR147" s="158"/>
      <c r="AS147" s="158"/>
      <c r="AT147" s="158"/>
      <c r="AU147" s="157"/>
      <c r="AV147" s="157"/>
      <c r="AW147" s="158"/>
      <c r="AX147" s="64"/>
    </row>
    <row r="148" spans="1:50" ht="12.95" customHeight="1">
      <c r="A148" s="366"/>
      <c r="B148" s="56">
        <v>5</v>
      </c>
      <c r="C148" s="32"/>
      <c r="D148" s="53"/>
      <c r="E148" s="107"/>
      <c r="F148" s="357">
        <f>MIN(AE148:AE148:AX148)</f>
        <v>0</v>
      </c>
      <c r="G148" s="88">
        <f t="shared" si="24"/>
        <v>0</v>
      </c>
      <c r="H148" s="73">
        <f t="shared" si="25"/>
        <v>0</v>
      </c>
      <c r="I148" s="77">
        <f t="shared" si="26"/>
        <v>0</v>
      </c>
      <c r="J148" s="74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93"/>
      <c r="Z148" s="293"/>
      <c r="AA148" s="293"/>
      <c r="AB148" s="293"/>
      <c r="AC148" s="293"/>
      <c r="AD148" s="295"/>
      <c r="AE148" s="81"/>
      <c r="AF148" s="58"/>
      <c r="AG148" s="65"/>
      <c r="AH148" s="58"/>
      <c r="AI148" s="60"/>
      <c r="AJ148" s="58"/>
      <c r="AK148" s="60"/>
      <c r="AL148" s="60"/>
      <c r="AM148" s="58"/>
      <c r="AN148" s="60"/>
      <c r="AO148" s="58"/>
      <c r="AP148" s="59"/>
      <c r="AQ148" s="60"/>
      <c r="AR148" s="158"/>
      <c r="AS148" s="158"/>
      <c r="AT148" s="158"/>
      <c r="AU148" s="157"/>
      <c r="AV148" s="157"/>
      <c r="AW148" s="158"/>
      <c r="AX148" s="64"/>
    </row>
    <row r="149" spans="1:50" ht="12.95" customHeight="1">
      <c r="A149" s="366"/>
      <c r="B149" s="56">
        <v>6</v>
      </c>
      <c r="C149" s="98"/>
      <c r="D149" s="97"/>
      <c r="E149" s="99"/>
      <c r="F149" s="357">
        <f>MIN(AE149:AE149:AX149)</f>
        <v>0</v>
      </c>
      <c r="G149" s="88">
        <f t="shared" si="24"/>
        <v>0</v>
      </c>
      <c r="H149" s="73">
        <f t="shared" si="25"/>
        <v>0</v>
      </c>
      <c r="I149" s="77">
        <f t="shared" si="26"/>
        <v>0</v>
      </c>
      <c r="J149" s="74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293"/>
      <c r="Z149" s="293"/>
      <c r="AA149" s="293"/>
      <c r="AB149" s="293"/>
      <c r="AC149" s="293"/>
      <c r="AD149" s="295"/>
      <c r="AE149" s="70"/>
      <c r="AF149" s="57"/>
      <c r="AG149" s="66"/>
      <c r="AH149" s="58"/>
      <c r="AI149" s="58"/>
      <c r="AJ149" s="58"/>
      <c r="AK149" s="60"/>
      <c r="AL149" s="60"/>
      <c r="AM149" s="60"/>
      <c r="AN149" s="58"/>
      <c r="AO149" s="58"/>
      <c r="AP149" s="59"/>
      <c r="AQ149" s="58"/>
      <c r="AR149" s="158"/>
      <c r="AS149" s="158"/>
      <c r="AT149" s="158"/>
      <c r="AU149" s="157"/>
      <c r="AV149" s="157"/>
      <c r="AW149" s="158"/>
      <c r="AX149" s="64"/>
    </row>
    <row r="150" spans="1:50" ht="12.95" customHeight="1">
      <c r="A150" s="366"/>
      <c r="B150" s="56">
        <v>7</v>
      </c>
      <c r="C150" s="32"/>
      <c r="D150" s="53"/>
      <c r="E150" s="108"/>
      <c r="F150" s="357">
        <f>MIN(AE150:AE150:AX150)</f>
        <v>0</v>
      </c>
      <c r="G150" s="88">
        <f t="shared" si="24"/>
        <v>0</v>
      </c>
      <c r="H150" s="73">
        <f t="shared" si="25"/>
        <v>0</v>
      </c>
      <c r="I150" s="77">
        <f t="shared" si="26"/>
        <v>0</v>
      </c>
      <c r="J150" s="74"/>
      <c r="K150" s="41"/>
      <c r="L150" s="41"/>
      <c r="M150" s="41"/>
      <c r="N150" s="41"/>
      <c r="O150" s="174"/>
      <c r="P150" s="41"/>
      <c r="Q150" s="174"/>
      <c r="R150" s="41"/>
      <c r="S150" s="174"/>
      <c r="T150" s="41"/>
      <c r="U150" s="41"/>
      <c r="V150" s="41"/>
      <c r="W150" s="41"/>
      <c r="X150" s="174"/>
      <c r="Y150" s="317"/>
      <c r="Z150" s="317"/>
      <c r="AA150" s="317"/>
      <c r="AB150" s="317"/>
      <c r="AC150" s="317"/>
      <c r="AD150" s="299"/>
      <c r="AE150" s="70"/>
      <c r="AF150" s="57"/>
      <c r="AG150" s="58"/>
      <c r="AH150" s="60"/>
      <c r="AI150" s="58"/>
      <c r="AJ150" s="58"/>
      <c r="AK150" s="60"/>
      <c r="AL150" s="60"/>
      <c r="AM150" s="58"/>
      <c r="AN150" s="163"/>
      <c r="AO150" s="58"/>
      <c r="AP150" s="58"/>
      <c r="AQ150" s="60"/>
      <c r="AR150" s="158"/>
      <c r="AS150" s="158"/>
      <c r="AT150" s="158"/>
      <c r="AU150" s="157"/>
      <c r="AV150" s="157"/>
      <c r="AW150" s="158"/>
      <c r="AX150" s="64"/>
    </row>
    <row r="151" spans="1:50" ht="12.95" customHeight="1">
      <c r="A151" s="366"/>
      <c r="B151" s="56">
        <v>8</v>
      </c>
      <c r="C151" s="32"/>
      <c r="D151" s="53"/>
      <c r="E151" s="107"/>
      <c r="F151" s="357">
        <f>MIN(AE151:AE151:AX151)</f>
        <v>0</v>
      </c>
      <c r="G151" s="88">
        <f t="shared" si="24"/>
        <v>0</v>
      </c>
      <c r="H151" s="73">
        <f t="shared" si="25"/>
        <v>0</v>
      </c>
      <c r="I151" s="77">
        <f t="shared" si="26"/>
        <v>0</v>
      </c>
      <c r="J151" s="74"/>
      <c r="K151" s="41"/>
      <c r="L151" s="174"/>
      <c r="M151" s="174"/>
      <c r="N151" s="41"/>
      <c r="O151" s="174"/>
      <c r="P151" s="41"/>
      <c r="Q151" s="41"/>
      <c r="R151" s="41"/>
      <c r="S151" s="41"/>
      <c r="T151" s="41"/>
      <c r="U151" s="174"/>
      <c r="V151" s="41"/>
      <c r="W151" s="41"/>
      <c r="X151" s="41"/>
      <c r="Y151" s="293"/>
      <c r="Z151" s="293"/>
      <c r="AA151" s="293"/>
      <c r="AB151" s="293"/>
      <c r="AC151" s="293"/>
      <c r="AD151" s="295"/>
      <c r="AE151" s="70"/>
      <c r="AF151" s="57"/>
      <c r="AG151" s="66"/>
      <c r="AH151" s="58"/>
      <c r="AI151" s="58"/>
      <c r="AJ151" s="58"/>
      <c r="AK151" s="58"/>
      <c r="AL151" s="58"/>
      <c r="AM151" s="60"/>
      <c r="AN151" s="58"/>
      <c r="AO151" s="66"/>
      <c r="AP151" s="58"/>
      <c r="AQ151" s="58"/>
      <c r="AR151" s="158"/>
      <c r="AS151" s="158"/>
      <c r="AT151" s="158"/>
      <c r="AU151" s="157"/>
      <c r="AV151" s="157"/>
      <c r="AW151" s="158"/>
      <c r="AX151" s="64"/>
    </row>
    <row r="152" spans="1:50" ht="12.95" customHeight="1">
      <c r="A152" s="366"/>
      <c r="B152" s="56">
        <v>9</v>
      </c>
      <c r="C152" s="32"/>
      <c r="D152" s="53"/>
      <c r="E152" s="107"/>
      <c r="F152" s="357">
        <f>MIN(AE152:AE152:AX152)</f>
        <v>0</v>
      </c>
      <c r="G152" s="88">
        <f t="shared" si="24"/>
        <v>0</v>
      </c>
      <c r="H152" s="73">
        <f t="shared" si="25"/>
        <v>0</v>
      </c>
      <c r="I152" s="77">
        <f t="shared" si="26"/>
        <v>0</v>
      </c>
      <c r="J152" s="74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93"/>
      <c r="Z152" s="293"/>
      <c r="AA152" s="293"/>
      <c r="AB152" s="293"/>
      <c r="AC152" s="293"/>
      <c r="AD152" s="295"/>
      <c r="AE152" s="81"/>
      <c r="AF152" s="57"/>
      <c r="AG152" s="60"/>
      <c r="AH152" s="58"/>
      <c r="AI152" s="60"/>
      <c r="AJ152" s="58"/>
      <c r="AK152" s="65"/>
      <c r="AL152" s="60"/>
      <c r="AM152" s="65"/>
      <c r="AN152" s="58"/>
      <c r="AO152" s="65"/>
      <c r="AP152" s="58"/>
      <c r="AQ152" s="59"/>
      <c r="AR152" s="158"/>
      <c r="AS152" s="158"/>
      <c r="AT152" s="158"/>
      <c r="AU152" s="157"/>
      <c r="AV152" s="157"/>
      <c r="AW152" s="158"/>
      <c r="AX152" s="64"/>
    </row>
    <row r="153" spans="1:50" ht="12.95" customHeight="1">
      <c r="A153" s="366"/>
      <c r="B153" s="56">
        <v>10</v>
      </c>
      <c r="C153" s="32"/>
      <c r="D153" s="53"/>
      <c r="E153" s="107"/>
      <c r="F153" s="357">
        <f>MIN(AE153:AE153:AX153)</f>
        <v>0</v>
      </c>
      <c r="G153" s="88">
        <f t="shared" si="24"/>
        <v>0</v>
      </c>
      <c r="H153" s="73">
        <f t="shared" si="25"/>
        <v>0</v>
      </c>
      <c r="I153" s="77">
        <f t="shared" si="26"/>
        <v>0</v>
      </c>
      <c r="J153" s="74"/>
      <c r="K153" s="41"/>
      <c r="L153" s="41"/>
      <c r="M153" s="174"/>
      <c r="N153" s="174"/>
      <c r="O153" s="174"/>
      <c r="P153" s="41"/>
      <c r="Q153" s="174"/>
      <c r="R153" s="41"/>
      <c r="S153" s="41"/>
      <c r="T153" s="41"/>
      <c r="U153" s="41"/>
      <c r="V153" s="41"/>
      <c r="W153" s="41"/>
      <c r="X153" s="174"/>
      <c r="Y153" s="317"/>
      <c r="Z153" s="317"/>
      <c r="AA153" s="317"/>
      <c r="AB153" s="317"/>
      <c r="AC153" s="317"/>
      <c r="AD153" s="299"/>
      <c r="AE153" s="70"/>
      <c r="AF153" s="57"/>
      <c r="AG153" s="66"/>
      <c r="AH153" s="58"/>
      <c r="AI153" s="58"/>
      <c r="AJ153" s="58"/>
      <c r="AK153" s="60"/>
      <c r="AL153" s="65"/>
      <c r="AM153" s="60"/>
      <c r="AN153" s="58"/>
      <c r="AO153" s="58"/>
      <c r="AP153" s="58"/>
      <c r="AQ153" s="58"/>
      <c r="AR153" s="158"/>
      <c r="AS153" s="158"/>
      <c r="AT153" s="158"/>
      <c r="AU153" s="157"/>
      <c r="AV153" s="157"/>
      <c r="AW153" s="158"/>
      <c r="AX153" s="64"/>
    </row>
    <row r="154" spans="1:50" ht="12.95" customHeight="1">
      <c r="A154" s="366"/>
      <c r="B154" s="56">
        <v>11</v>
      </c>
      <c r="C154" s="32"/>
      <c r="D154" s="53"/>
      <c r="E154" s="107"/>
      <c r="F154" s="357">
        <f>MIN(AE154:AE154:AX154)</f>
        <v>0</v>
      </c>
      <c r="G154" s="88">
        <f t="shared" si="24"/>
        <v>0</v>
      </c>
      <c r="H154" s="73">
        <f t="shared" si="25"/>
        <v>0</v>
      </c>
      <c r="I154" s="77">
        <f t="shared" si="26"/>
        <v>0</v>
      </c>
      <c r="J154" s="74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93"/>
      <c r="Z154" s="293"/>
      <c r="AA154" s="293"/>
      <c r="AB154" s="293"/>
      <c r="AC154" s="293"/>
      <c r="AD154" s="295"/>
      <c r="AE154" s="70"/>
      <c r="AF154" s="57"/>
      <c r="AG154" s="66"/>
      <c r="AH154" s="58"/>
      <c r="AI154" s="58"/>
      <c r="AJ154" s="58"/>
      <c r="AK154" s="58"/>
      <c r="AL154" s="58"/>
      <c r="AM154" s="60"/>
      <c r="AN154" s="58"/>
      <c r="AO154" s="58"/>
      <c r="AP154" s="58"/>
      <c r="AQ154" s="58"/>
      <c r="AR154" s="158"/>
      <c r="AS154" s="158"/>
      <c r="AT154" s="158"/>
      <c r="AU154" s="157"/>
      <c r="AV154" s="157"/>
      <c r="AW154" s="158"/>
      <c r="AX154" s="64"/>
    </row>
    <row r="155" spans="1:50" ht="12.95" customHeight="1">
      <c r="A155" s="366"/>
      <c r="B155" s="56">
        <v>12</v>
      </c>
      <c r="C155" s="32"/>
      <c r="D155" s="53"/>
      <c r="E155" s="107"/>
      <c r="F155" s="357">
        <f>MIN(AE155:AE155:AX155)</f>
        <v>0</v>
      </c>
      <c r="G155" s="88">
        <f t="shared" si="24"/>
        <v>0</v>
      </c>
      <c r="H155" s="73">
        <f t="shared" si="25"/>
        <v>0</v>
      </c>
      <c r="I155" s="77">
        <f t="shared" si="26"/>
        <v>0</v>
      </c>
      <c r="J155" s="74"/>
      <c r="K155" s="74"/>
      <c r="L155" s="74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93"/>
      <c r="Z155" s="293"/>
      <c r="AA155" s="293"/>
      <c r="AB155" s="293"/>
      <c r="AC155" s="293"/>
      <c r="AD155" s="295"/>
      <c r="AE155" s="70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8"/>
      <c r="AS155" s="158"/>
      <c r="AT155" s="158"/>
      <c r="AU155" s="157"/>
      <c r="AV155" s="157"/>
      <c r="AW155" s="158"/>
      <c r="AX155" s="64"/>
    </row>
    <row r="156" spans="1:50" ht="12.95" customHeight="1">
      <c r="A156" s="366"/>
      <c r="B156" s="56">
        <v>13</v>
      </c>
      <c r="C156" s="31"/>
      <c r="D156" s="55"/>
      <c r="E156" s="109"/>
      <c r="F156" s="357">
        <f>MIN(AE156:AE156:AX156)</f>
        <v>0</v>
      </c>
      <c r="G156" s="88">
        <f t="shared" si="24"/>
        <v>0</v>
      </c>
      <c r="H156" s="73">
        <f t="shared" si="25"/>
        <v>0</v>
      </c>
      <c r="I156" s="77">
        <f t="shared" si="26"/>
        <v>0</v>
      </c>
      <c r="J156" s="74"/>
      <c r="K156" s="74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93"/>
      <c r="Z156" s="293"/>
      <c r="AA156" s="293"/>
      <c r="AB156" s="293"/>
      <c r="AC156" s="293"/>
      <c r="AD156" s="295"/>
      <c r="AE156" s="81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8"/>
      <c r="AS156" s="158"/>
      <c r="AT156" s="158"/>
      <c r="AU156" s="157"/>
      <c r="AV156" s="157"/>
      <c r="AW156" s="158"/>
      <c r="AX156" s="64"/>
    </row>
    <row r="157" spans="1:50" ht="12.95" customHeight="1">
      <c r="A157" s="366"/>
      <c r="B157" s="56">
        <v>14</v>
      </c>
      <c r="C157" s="98"/>
      <c r="D157" s="97"/>
      <c r="E157" s="99"/>
      <c r="F157" s="357">
        <f>MIN(AE157:AE157:AX157)</f>
        <v>0</v>
      </c>
      <c r="G157" s="88">
        <f t="shared" si="24"/>
        <v>0</v>
      </c>
      <c r="H157" s="73">
        <f t="shared" si="25"/>
        <v>0</v>
      </c>
      <c r="I157" s="77">
        <f t="shared" si="26"/>
        <v>0</v>
      </c>
      <c r="J157" s="179"/>
      <c r="K157" s="174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9"/>
      <c r="Y157" s="293"/>
      <c r="Z157" s="293"/>
      <c r="AA157" s="293"/>
      <c r="AB157" s="293"/>
      <c r="AC157" s="293"/>
      <c r="AD157" s="295"/>
      <c r="AE157" s="70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8"/>
      <c r="AS157" s="158"/>
      <c r="AT157" s="158"/>
      <c r="AU157" s="157"/>
      <c r="AV157" s="157"/>
      <c r="AW157" s="158"/>
      <c r="AX157" s="64"/>
    </row>
    <row r="158" spans="1:50" ht="12.95" customHeight="1">
      <c r="A158" s="366"/>
      <c r="B158" s="56">
        <v>15</v>
      </c>
      <c r="C158" s="100"/>
      <c r="D158" s="101"/>
      <c r="E158" s="99"/>
      <c r="F158" s="357">
        <f>MIN(AE158:AE158:AX158)</f>
        <v>0</v>
      </c>
      <c r="G158" s="88">
        <f t="shared" si="24"/>
        <v>0</v>
      </c>
      <c r="H158" s="73">
        <f t="shared" si="25"/>
        <v>0</v>
      </c>
      <c r="I158" s="77">
        <f t="shared" si="26"/>
        <v>0</v>
      </c>
      <c r="J158" s="179"/>
      <c r="K158" s="179"/>
      <c r="L158" s="179"/>
      <c r="M158" s="179"/>
      <c r="N158" s="179"/>
      <c r="O158" s="74"/>
      <c r="P158" s="74"/>
      <c r="Q158" s="74"/>
      <c r="R158" s="74"/>
      <c r="S158" s="74"/>
      <c r="T158" s="74"/>
      <c r="U158" s="74"/>
      <c r="V158" s="74"/>
      <c r="W158" s="41"/>
      <c r="X158" s="79"/>
      <c r="Y158" s="293"/>
      <c r="Z158" s="293"/>
      <c r="AA158" s="293"/>
      <c r="AB158" s="293"/>
      <c r="AC158" s="293"/>
      <c r="AD158" s="295"/>
      <c r="AE158" s="70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8"/>
      <c r="AS158" s="158"/>
      <c r="AT158" s="158"/>
      <c r="AU158" s="157"/>
      <c r="AV158" s="157"/>
      <c r="AW158" s="158"/>
      <c r="AX158" s="64"/>
    </row>
    <row r="159" spans="1:50" ht="12.95" customHeight="1">
      <c r="A159" s="366"/>
      <c r="B159" s="56">
        <v>16</v>
      </c>
      <c r="C159" s="32"/>
      <c r="D159" s="53"/>
      <c r="E159" s="107"/>
      <c r="F159" s="357">
        <f>MIN(AE159:AE159:AX159)</f>
        <v>0</v>
      </c>
      <c r="G159" s="88">
        <f t="shared" si="24"/>
        <v>0</v>
      </c>
      <c r="H159" s="73">
        <f t="shared" si="25"/>
        <v>0</v>
      </c>
      <c r="I159" s="77">
        <f t="shared" si="26"/>
        <v>0</v>
      </c>
      <c r="J159" s="179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9"/>
      <c r="Y159" s="293"/>
      <c r="Z159" s="293"/>
      <c r="AA159" s="293"/>
      <c r="AB159" s="293"/>
      <c r="AC159" s="293"/>
      <c r="AD159" s="295"/>
      <c r="AE159" s="70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8"/>
      <c r="AS159" s="158"/>
      <c r="AT159" s="158"/>
      <c r="AU159" s="157"/>
      <c r="AV159" s="157"/>
      <c r="AW159" s="158"/>
      <c r="AX159" s="64"/>
    </row>
    <row r="160" spans="1:50" ht="12.95" customHeight="1">
      <c r="A160" s="366"/>
      <c r="B160" s="56">
        <v>17</v>
      </c>
      <c r="C160" s="32"/>
      <c r="D160" s="53"/>
      <c r="E160" s="108"/>
      <c r="F160" s="357">
        <f>MIN(AE160:AE160:AX160)</f>
        <v>0</v>
      </c>
      <c r="G160" s="88">
        <f t="shared" si="24"/>
        <v>0</v>
      </c>
      <c r="H160" s="73">
        <f t="shared" si="25"/>
        <v>0</v>
      </c>
      <c r="I160" s="77">
        <f t="shared" si="26"/>
        <v>0</v>
      </c>
      <c r="J160" s="74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9"/>
      <c r="Y160" s="293"/>
      <c r="Z160" s="293"/>
      <c r="AA160" s="293"/>
      <c r="AB160" s="293"/>
      <c r="AC160" s="293"/>
      <c r="AD160" s="295"/>
      <c r="AE160" s="70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8"/>
      <c r="AS160" s="158"/>
      <c r="AT160" s="158"/>
      <c r="AU160" s="157"/>
      <c r="AV160" s="157"/>
      <c r="AW160" s="158"/>
      <c r="AX160" s="64"/>
    </row>
    <row r="161" spans="1:50" ht="12.95" customHeight="1">
      <c r="A161" s="366"/>
      <c r="B161" s="56">
        <v>18</v>
      </c>
      <c r="C161" s="32"/>
      <c r="D161" s="53"/>
      <c r="E161" s="107"/>
      <c r="F161" s="357">
        <f>MIN(AE161:AE161:AX161)</f>
        <v>0</v>
      </c>
      <c r="G161" s="88">
        <f t="shared" si="24"/>
        <v>0</v>
      </c>
      <c r="H161" s="73">
        <f t="shared" si="25"/>
        <v>0</v>
      </c>
      <c r="I161" s="77">
        <f t="shared" si="26"/>
        <v>0</v>
      </c>
      <c r="J161" s="74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9"/>
      <c r="Y161" s="293"/>
      <c r="Z161" s="293"/>
      <c r="AA161" s="293"/>
      <c r="AB161" s="293"/>
      <c r="AC161" s="293"/>
      <c r="AD161" s="295"/>
      <c r="AE161" s="70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8"/>
      <c r="AS161" s="158"/>
      <c r="AT161" s="158"/>
      <c r="AU161" s="157"/>
      <c r="AV161" s="157"/>
      <c r="AW161" s="158"/>
      <c r="AX161" s="64"/>
    </row>
    <row r="162" spans="1:50" ht="12.95" customHeight="1">
      <c r="A162" s="366"/>
      <c r="B162" s="56">
        <v>19</v>
      </c>
      <c r="C162" s="31"/>
      <c r="D162" s="55"/>
      <c r="E162" s="109"/>
      <c r="F162" s="357">
        <f>MIN(AE162:AE162:AX162)</f>
        <v>0</v>
      </c>
      <c r="G162" s="88">
        <f t="shared" si="24"/>
        <v>0</v>
      </c>
      <c r="H162" s="73">
        <f t="shared" si="25"/>
        <v>0</v>
      </c>
      <c r="I162" s="77">
        <f t="shared" si="26"/>
        <v>0</v>
      </c>
      <c r="J162" s="74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9"/>
      <c r="Y162" s="293"/>
      <c r="Z162" s="293"/>
      <c r="AA162" s="293"/>
      <c r="AB162" s="293"/>
      <c r="AC162" s="293"/>
      <c r="AD162" s="295"/>
      <c r="AE162" s="81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8"/>
      <c r="AS162" s="158"/>
      <c r="AT162" s="158"/>
      <c r="AU162" s="157"/>
      <c r="AV162" s="157"/>
      <c r="AW162" s="158"/>
      <c r="AX162" s="64"/>
    </row>
    <row r="163" spans="1:50" ht="12.95" customHeight="1">
      <c r="A163" s="366"/>
      <c r="B163" s="56">
        <v>20</v>
      </c>
      <c r="C163" s="31"/>
      <c r="D163" s="55"/>
      <c r="E163" s="109"/>
      <c r="F163" s="357">
        <f>MIN(AE163:AE163:AX163)</f>
        <v>0</v>
      </c>
      <c r="G163" s="88">
        <f t="shared" si="24"/>
        <v>0</v>
      </c>
      <c r="H163" s="73">
        <f t="shared" si="25"/>
        <v>0</v>
      </c>
      <c r="I163" s="77">
        <f t="shared" si="26"/>
        <v>0</v>
      </c>
      <c r="J163" s="74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9"/>
      <c r="Y163" s="293"/>
      <c r="Z163" s="293"/>
      <c r="AA163" s="293"/>
      <c r="AB163" s="293"/>
      <c r="AC163" s="293"/>
      <c r="AD163" s="295"/>
      <c r="AE163" s="81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8"/>
      <c r="AS163" s="158"/>
      <c r="AT163" s="158"/>
      <c r="AU163" s="157"/>
      <c r="AV163" s="157"/>
      <c r="AW163" s="158"/>
      <c r="AX163" s="64"/>
    </row>
    <row r="164" spans="1:50" ht="12.95" customHeight="1">
      <c r="A164" s="366"/>
      <c r="B164" s="56">
        <v>21</v>
      </c>
      <c r="C164" s="32"/>
      <c r="D164" s="53"/>
      <c r="E164" s="107"/>
      <c r="F164" s="357">
        <f>MIN(AE164:AE164:AX164)</f>
        <v>0</v>
      </c>
      <c r="G164" s="88">
        <f t="shared" si="24"/>
        <v>0</v>
      </c>
      <c r="H164" s="73">
        <f t="shared" si="25"/>
        <v>0</v>
      </c>
      <c r="I164" s="77">
        <f t="shared" si="26"/>
        <v>0</v>
      </c>
      <c r="J164" s="74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9"/>
      <c r="Y164" s="293"/>
      <c r="Z164" s="293"/>
      <c r="AA164" s="293"/>
      <c r="AB164" s="293"/>
      <c r="AC164" s="293"/>
      <c r="AD164" s="295"/>
      <c r="AE164" s="70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8"/>
      <c r="AS164" s="158"/>
      <c r="AT164" s="158"/>
      <c r="AU164" s="157"/>
      <c r="AV164" s="157"/>
      <c r="AW164" s="158"/>
      <c r="AX164" s="64"/>
    </row>
    <row r="165" spans="1:50" ht="12.95" customHeight="1">
      <c r="A165" s="366"/>
      <c r="B165" s="56">
        <v>22</v>
      </c>
      <c r="C165" s="32"/>
      <c r="D165" s="53"/>
      <c r="E165" s="107"/>
      <c r="F165" s="357">
        <f>MIN(AE165:AE165:AX165)</f>
        <v>0</v>
      </c>
      <c r="G165" s="88">
        <f t="shared" si="24"/>
        <v>0</v>
      </c>
      <c r="H165" s="73">
        <f t="shared" si="25"/>
        <v>0</v>
      </c>
      <c r="I165" s="77">
        <f t="shared" si="26"/>
        <v>0</v>
      </c>
      <c r="J165" s="74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9"/>
      <c r="Y165" s="293"/>
      <c r="Z165" s="293"/>
      <c r="AA165" s="293"/>
      <c r="AB165" s="293"/>
      <c r="AC165" s="293"/>
      <c r="AD165" s="295"/>
      <c r="AE165" s="70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8"/>
      <c r="AS165" s="158"/>
      <c r="AT165" s="158"/>
      <c r="AU165" s="157"/>
      <c r="AV165" s="157"/>
      <c r="AW165" s="158"/>
      <c r="AX165" s="64"/>
    </row>
    <row r="166" spans="1:50" ht="12.95" customHeight="1">
      <c r="A166" s="366"/>
      <c r="B166" s="56">
        <v>23</v>
      </c>
      <c r="C166" s="32"/>
      <c r="D166" s="53"/>
      <c r="E166" s="107"/>
      <c r="F166" s="357">
        <f>MIN(AE166:AE166:AX166)</f>
        <v>0</v>
      </c>
      <c r="G166" s="88">
        <f t="shared" si="24"/>
        <v>0</v>
      </c>
      <c r="H166" s="73">
        <f t="shared" si="25"/>
        <v>0</v>
      </c>
      <c r="I166" s="77">
        <f t="shared" si="26"/>
        <v>0</v>
      </c>
      <c r="J166" s="74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9"/>
      <c r="Y166" s="293"/>
      <c r="Z166" s="293"/>
      <c r="AA166" s="293"/>
      <c r="AB166" s="293"/>
      <c r="AC166" s="293"/>
      <c r="AD166" s="295"/>
      <c r="AE166" s="70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8"/>
      <c r="AS166" s="158"/>
      <c r="AT166" s="158"/>
      <c r="AU166" s="157"/>
      <c r="AV166" s="157"/>
      <c r="AW166" s="158"/>
      <c r="AX166" s="64"/>
    </row>
    <row r="167" spans="1:50" ht="12.95" customHeight="1">
      <c r="A167" s="366"/>
      <c r="B167" s="56">
        <v>24</v>
      </c>
      <c r="C167" s="32"/>
      <c r="D167" s="53"/>
      <c r="E167" s="107"/>
      <c r="F167" s="357">
        <f>MIN(AE167:AE167:AX167)</f>
        <v>0</v>
      </c>
      <c r="G167" s="88">
        <f t="shared" si="24"/>
        <v>0</v>
      </c>
      <c r="H167" s="73">
        <f t="shared" si="25"/>
        <v>0</v>
      </c>
      <c r="I167" s="77">
        <f t="shared" si="26"/>
        <v>0</v>
      </c>
      <c r="J167" s="74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9"/>
      <c r="Y167" s="293"/>
      <c r="Z167" s="293"/>
      <c r="AA167" s="293"/>
      <c r="AB167" s="293"/>
      <c r="AC167" s="293"/>
      <c r="AD167" s="295"/>
      <c r="AE167" s="70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8"/>
      <c r="AS167" s="158"/>
      <c r="AT167" s="158"/>
      <c r="AU167" s="157"/>
      <c r="AV167" s="157"/>
      <c r="AW167" s="158"/>
      <c r="AX167" s="64"/>
    </row>
    <row r="168" spans="1:50" ht="12.95" customHeight="1">
      <c r="A168" s="366"/>
      <c r="B168" s="56">
        <v>25</v>
      </c>
      <c r="C168" s="32"/>
      <c r="D168" s="53"/>
      <c r="E168" s="107"/>
      <c r="F168" s="357">
        <f>MIN(AE168:AE168:AX168)</f>
        <v>0</v>
      </c>
      <c r="G168" s="88">
        <f t="shared" si="24"/>
        <v>0</v>
      </c>
      <c r="H168" s="73">
        <f t="shared" si="25"/>
        <v>0</v>
      </c>
      <c r="I168" s="77">
        <f t="shared" si="26"/>
        <v>0</v>
      </c>
      <c r="J168" s="74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9"/>
      <c r="Y168" s="293"/>
      <c r="Z168" s="293"/>
      <c r="AA168" s="293"/>
      <c r="AB168" s="293"/>
      <c r="AC168" s="293"/>
      <c r="AD168" s="295"/>
      <c r="AE168" s="70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8"/>
      <c r="AS168" s="158"/>
      <c r="AT168" s="158"/>
      <c r="AU168" s="157"/>
      <c r="AV168" s="157"/>
      <c r="AW168" s="158"/>
      <c r="AX168" s="64"/>
    </row>
    <row r="169" spans="1:50" ht="12.95" customHeight="1">
      <c r="A169" s="366"/>
      <c r="B169" s="56">
        <v>26</v>
      </c>
      <c r="C169" s="32"/>
      <c r="D169" s="53"/>
      <c r="E169" s="107"/>
      <c r="F169" s="357">
        <f>MIN(AE169:AE169:AX169)</f>
        <v>0</v>
      </c>
      <c r="G169" s="88">
        <f t="shared" si="24"/>
        <v>0</v>
      </c>
      <c r="H169" s="73">
        <f t="shared" si="25"/>
        <v>0</v>
      </c>
      <c r="I169" s="77">
        <f t="shared" si="26"/>
        <v>0</v>
      </c>
      <c r="J169" s="74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9"/>
      <c r="Y169" s="293"/>
      <c r="Z169" s="293"/>
      <c r="AA169" s="293"/>
      <c r="AB169" s="293"/>
      <c r="AC169" s="293"/>
      <c r="AD169" s="295"/>
      <c r="AE169" s="70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8"/>
      <c r="AS169" s="158"/>
      <c r="AT169" s="158"/>
      <c r="AU169" s="157"/>
      <c r="AV169" s="157"/>
      <c r="AW169" s="158"/>
      <c r="AX169" s="64"/>
    </row>
    <row r="170" spans="1:50" ht="12.95" customHeight="1">
      <c r="A170" s="366"/>
      <c r="B170" s="56"/>
      <c r="C170" s="84"/>
      <c r="D170" s="85"/>
      <c r="E170" s="110"/>
      <c r="F170" s="86"/>
      <c r="G170" s="87"/>
      <c r="H170" s="138"/>
      <c r="I170" s="78">
        <f>SUM(J170:X170)</f>
        <v>1</v>
      </c>
      <c r="J170" s="75">
        <f t="shared" ref="J170:AC170" si="27">COUNTIF(J144:J169,"&gt;-1")</f>
        <v>1</v>
      </c>
      <c r="K170" s="75">
        <f t="shared" si="27"/>
        <v>0</v>
      </c>
      <c r="L170" s="75">
        <f t="shared" si="27"/>
        <v>0</v>
      </c>
      <c r="M170" s="75">
        <f t="shared" si="27"/>
        <v>0</v>
      </c>
      <c r="N170" s="75">
        <f t="shared" si="27"/>
        <v>0</v>
      </c>
      <c r="O170" s="75">
        <f t="shared" si="27"/>
        <v>0</v>
      </c>
      <c r="P170" s="75">
        <f t="shared" si="27"/>
        <v>0</v>
      </c>
      <c r="Q170" s="75">
        <f t="shared" si="27"/>
        <v>0</v>
      </c>
      <c r="R170" s="75">
        <f t="shared" si="27"/>
        <v>0</v>
      </c>
      <c r="S170" s="75">
        <f t="shared" si="27"/>
        <v>0</v>
      </c>
      <c r="T170" s="75">
        <f t="shared" si="27"/>
        <v>0</v>
      </c>
      <c r="U170" s="75">
        <f t="shared" si="27"/>
        <v>0</v>
      </c>
      <c r="V170" s="75">
        <f t="shared" si="27"/>
        <v>0</v>
      </c>
      <c r="W170" s="75">
        <f t="shared" si="27"/>
        <v>0</v>
      </c>
      <c r="X170" s="75">
        <f t="shared" si="27"/>
        <v>0</v>
      </c>
      <c r="Y170" s="75">
        <f t="shared" si="27"/>
        <v>0</v>
      </c>
      <c r="Z170" s="75">
        <f t="shared" si="27"/>
        <v>0</v>
      </c>
      <c r="AA170" s="75">
        <f t="shared" si="27"/>
        <v>0</v>
      </c>
      <c r="AB170" s="75">
        <f t="shared" si="27"/>
        <v>0</v>
      </c>
      <c r="AC170" s="75">
        <f t="shared" si="27"/>
        <v>0</v>
      </c>
      <c r="AD170" s="296"/>
      <c r="AE170" s="81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8"/>
      <c r="AS170" s="158"/>
      <c r="AT170" s="158"/>
      <c r="AU170" s="157"/>
      <c r="AV170" s="157"/>
      <c r="AW170" s="158"/>
      <c r="AX170" s="64"/>
    </row>
    <row r="171" spans="1:50" ht="12.95" customHeight="1">
      <c r="A171" s="227" t="s">
        <v>32</v>
      </c>
      <c r="B171" s="228" t="s">
        <v>441</v>
      </c>
      <c r="C171" s="229" t="s">
        <v>464</v>
      </c>
      <c r="D171" s="229" t="s">
        <v>0</v>
      </c>
      <c r="E171" s="230" t="s">
        <v>469</v>
      </c>
      <c r="F171" s="231" t="s">
        <v>62</v>
      </c>
      <c r="G171" s="232" t="s">
        <v>456</v>
      </c>
      <c r="H171" s="233" t="s">
        <v>2</v>
      </c>
      <c r="I171" s="234" t="s">
        <v>3</v>
      </c>
      <c r="J171" s="235" t="s">
        <v>4</v>
      </c>
      <c r="K171" s="229" t="s">
        <v>5</v>
      </c>
      <c r="L171" s="229" t="s">
        <v>6</v>
      </c>
      <c r="M171" s="229" t="s">
        <v>7</v>
      </c>
      <c r="N171" s="229" t="s">
        <v>8</v>
      </c>
      <c r="O171" s="229" t="s">
        <v>9</v>
      </c>
      <c r="P171" s="229" t="s">
        <v>10</v>
      </c>
      <c r="Q171" s="229" t="s">
        <v>11</v>
      </c>
      <c r="R171" s="229" t="s">
        <v>12</v>
      </c>
      <c r="S171" s="229" t="s">
        <v>13</v>
      </c>
      <c r="T171" s="229" t="s">
        <v>14</v>
      </c>
      <c r="U171" s="229" t="s">
        <v>15</v>
      </c>
      <c r="V171" s="229" t="s">
        <v>16</v>
      </c>
      <c r="W171" s="229" t="s">
        <v>17</v>
      </c>
      <c r="X171" s="230" t="s">
        <v>18</v>
      </c>
      <c r="Y171" s="292" t="s">
        <v>451</v>
      </c>
      <c r="Z171" s="292" t="s">
        <v>452</v>
      </c>
      <c r="AA171" s="292" t="s">
        <v>453</v>
      </c>
      <c r="AB171" s="292" t="s">
        <v>454</v>
      </c>
      <c r="AC171" s="292" t="s">
        <v>455</v>
      </c>
      <c r="AD171" s="294"/>
      <c r="AE171" s="164" t="s">
        <v>19</v>
      </c>
      <c r="AF171" s="165" t="s">
        <v>33</v>
      </c>
      <c r="AG171" s="165" t="s">
        <v>34</v>
      </c>
      <c r="AH171" s="165" t="s">
        <v>35</v>
      </c>
      <c r="AI171" s="165" t="s">
        <v>36</v>
      </c>
      <c r="AJ171" s="165" t="s">
        <v>37</v>
      </c>
      <c r="AK171" s="165" t="s">
        <v>38</v>
      </c>
      <c r="AL171" s="165" t="s">
        <v>39</v>
      </c>
      <c r="AM171" s="165" t="s">
        <v>40</v>
      </c>
      <c r="AN171" s="165" t="s">
        <v>41</v>
      </c>
      <c r="AO171" s="165" t="s">
        <v>42</v>
      </c>
      <c r="AP171" s="165" t="s">
        <v>43</v>
      </c>
      <c r="AQ171" s="165" t="s">
        <v>44</v>
      </c>
      <c r="AR171" s="165" t="s">
        <v>45</v>
      </c>
      <c r="AS171" s="166" t="s">
        <v>46</v>
      </c>
      <c r="AT171" s="166" t="s">
        <v>457</v>
      </c>
      <c r="AU171" s="166" t="s">
        <v>458</v>
      </c>
      <c r="AV171" s="166" t="s">
        <v>459</v>
      </c>
      <c r="AW171" s="166" t="s">
        <v>460</v>
      </c>
      <c r="AX171" s="166" t="s">
        <v>461</v>
      </c>
    </row>
    <row r="172" spans="1:50" ht="12.95" customHeight="1">
      <c r="A172" s="367" t="s">
        <v>448</v>
      </c>
      <c r="B172" s="159">
        <v>1</v>
      </c>
      <c r="C172" s="35"/>
      <c r="D172" s="141"/>
      <c r="E172" s="152"/>
      <c r="F172" s="306">
        <f>MIN(AE172:AE172:AX172)</f>
        <v>0</v>
      </c>
      <c r="G172" s="88">
        <f t="shared" ref="G172:G181" si="28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0</v>
      </c>
      <c r="H172" s="73">
        <f t="shared" ref="H172:H181" si="29">SUM(COUNTIF(J172:AC172,"&gt;-1"))</f>
        <v>0</v>
      </c>
      <c r="I172" s="77">
        <f t="shared" ref="I172:I181" si="30">SUM(J172:AC172)</f>
        <v>0</v>
      </c>
      <c r="J172" s="153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316"/>
      <c r="Z172" s="316"/>
      <c r="AA172" s="316"/>
      <c r="AB172" s="316"/>
      <c r="AC172" s="316"/>
      <c r="AD172" s="297"/>
      <c r="AE172" s="154"/>
      <c r="AF172" s="155"/>
      <c r="AG172" s="93"/>
      <c r="AH172" s="93"/>
      <c r="AI172" s="155"/>
      <c r="AJ172" s="155"/>
      <c r="AK172" s="155"/>
      <c r="AL172" s="155"/>
      <c r="AM172" s="155"/>
      <c r="AN172" s="148"/>
      <c r="AO172" s="155"/>
      <c r="AP172" s="155"/>
      <c r="AQ172" s="155"/>
      <c r="AR172" s="93"/>
      <c r="AS172" s="155"/>
      <c r="AT172" s="155"/>
      <c r="AU172" s="155"/>
      <c r="AV172" s="93"/>
      <c r="AW172" s="155"/>
      <c r="AX172" s="180"/>
    </row>
    <row r="173" spans="1:50" ht="12.95" customHeight="1">
      <c r="A173" s="366"/>
      <c r="B173" s="159">
        <v>2</v>
      </c>
      <c r="C173" s="31"/>
      <c r="D173" s="55"/>
      <c r="E173" s="109"/>
      <c r="F173" s="306">
        <f>MIN(AE173:AE173:AX173)</f>
        <v>0</v>
      </c>
      <c r="G173" s="88">
        <f t="shared" si="28"/>
        <v>0</v>
      </c>
      <c r="H173" s="73">
        <f t="shared" si="29"/>
        <v>0</v>
      </c>
      <c r="I173" s="77">
        <f t="shared" si="30"/>
        <v>0</v>
      </c>
      <c r="J173" s="74"/>
      <c r="K173" s="41"/>
      <c r="L173" s="41"/>
      <c r="M173" s="41"/>
      <c r="N173" s="41"/>
      <c r="O173" s="41"/>
      <c r="P173" s="174"/>
      <c r="Q173" s="41"/>
      <c r="R173" s="41"/>
      <c r="S173" s="41"/>
      <c r="T173" s="41"/>
      <c r="U173" s="41"/>
      <c r="V173" s="41"/>
      <c r="W173" s="41"/>
      <c r="X173" s="41"/>
      <c r="Y173" s="293"/>
      <c r="Z173" s="293"/>
      <c r="AA173" s="293"/>
      <c r="AB173" s="293"/>
      <c r="AC173" s="293"/>
      <c r="AD173" s="295"/>
      <c r="AE173" s="71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5"/>
      <c r="AT173" s="155"/>
      <c r="AU173" s="155"/>
      <c r="AV173" s="93"/>
      <c r="AW173" s="155"/>
      <c r="AX173" s="180"/>
    </row>
    <row r="174" spans="1:50" ht="12.95" customHeight="1">
      <c r="A174" s="366"/>
      <c r="B174" s="159">
        <v>3</v>
      </c>
      <c r="C174" s="118"/>
      <c r="D174" s="117"/>
      <c r="E174" s="119"/>
      <c r="F174" s="306">
        <f>MIN(AE174:AE174:AX174)</f>
        <v>0</v>
      </c>
      <c r="G174" s="88">
        <f t="shared" si="28"/>
        <v>0</v>
      </c>
      <c r="H174" s="73">
        <f t="shared" si="29"/>
        <v>0</v>
      </c>
      <c r="I174" s="77">
        <f t="shared" si="30"/>
        <v>0</v>
      </c>
      <c r="J174" s="74"/>
      <c r="K174" s="41"/>
      <c r="L174" s="41"/>
      <c r="M174" s="41"/>
      <c r="N174" s="41"/>
      <c r="O174" s="41"/>
      <c r="P174" s="174"/>
      <c r="Q174" s="41"/>
      <c r="R174" s="41"/>
      <c r="S174" s="41"/>
      <c r="T174" s="41"/>
      <c r="U174" s="41"/>
      <c r="V174" s="41"/>
      <c r="W174" s="41"/>
      <c r="X174" s="41"/>
      <c r="Y174" s="293"/>
      <c r="Z174" s="293"/>
      <c r="AA174" s="293"/>
      <c r="AB174" s="293"/>
      <c r="AC174" s="293"/>
      <c r="AD174" s="295"/>
      <c r="AE174" s="71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5"/>
      <c r="AT174" s="155"/>
      <c r="AU174" s="155"/>
      <c r="AV174" s="93"/>
      <c r="AW174" s="155"/>
      <c r="AX174" s="180"/>
    </row>
    <row r="175" spans="1:50" ht="12.95" customHeight="1">
      <c r="A175" s="366"/>
      <c r="B175" s="159">
        <v>4</v>
      </c>
      <c r="C175" s="118"/>
      <c r="D175" s="117"/>
      <c r="E175" s="119"/>
      <c r="F175" s="306">
        <f>MIN(AE175:AE175:AX175)</f>
        <v>0</v>
      </c>
      <c r="G175" s="88">
        <f t="shared" si="28"/>
        <v>0</v>
      </c>
      <c r="H175" s="73">
        <f t="shared" si="29"/>
        <v>0</v>
      </c>
      <c r="I175" s="77">
        <f t="shared" si="30"/>
        <v>0</v>
      </c>
      <c r="J175" s="74"/>
      <c r="K175" s="41"/>
      <c r="L175" s="41"/>
      <c r="M175" s="41"/>
      <c r="N175" s="41"/>
      <c r="O175" s="41"/>
      <c r="P175" s="174"/>
      <c r="Q175" s="41"/>
      <c r="R175" s="41"/>
      <c r="S175" s="41"/>
      <c r="T175" s="41"/>
      <c r="U175" s="41"/>
      <c r="V175" s="41"/>
      <c r="W175" s="41"/>
      <c r="X175" s="41"/>
      <c r="Y175" s="293"/>
      <c r="Z175" s="293"/>
      <c r="AA175" s="293"/>
      <c r="AB175" s="293"/>
      <c r="AC175" s="293"/>
      <c r="AD175" s="295"/>
      <c r="AE175" s="71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5"/>
      <c r="AT175" s="155"/>
      <c r="AU175" s="155"/>
      <c r="AV175" s="93"/>
      <c r="AW175" s="155"/>
      <c r="AX175" s="180"/>
    </row>
    <row r="176" spans="1:50" ht="12.95" customHeight="1">
      <c r="A176" s="366"/>
      <c r="B176" s="159">
        <v>5</v>
      </c>
      <c r="C176" s="118"/>
      <c r="D176" s="117"/>
      <c r="E176" s="119"/>
      <c r="F176" s="306">
        <f>MIN(AE176:AE176:AX176)</f>
        <v>0</v>
      </c>
      <c r="G176" s="88">
        <f t="shared" si="28"/>
        <v>0</v>
      </c>
      <c r="H176" s="73">
        <f t="shared" si="29"/>
        <v>0</v>
      </c>
      <c r="I176" s="77">
        <f t="shared" si="30"/>
        <v>0</v>
      </c>
      <c r="J176" s="74"/>
      <c r="K176" s="41"/>
      <c r="L176" s="41"/>
      <c r="M176" s="41"/>
      <c r="N176" s="41"/>
      <c r="O176" s="41"/>
      <c r="P176" s="174"/>
      <c r="Q176" s="41"/>
      <c r="R176" s="41"/>
      <c r="S176" s="41"/>
      <c r="T176" s="41"/>
      <c r="U176" s="41"/>
      <c r="V176" s="41"/>
      <c r="W176" s="41"/>
      <c r="X176" s="41"/>
      <c r="Y176" s="293"/>
      <c r="Z176" s="293"/>
      <c r="AA176" s="293"/>
      <c r="AB176" s="293"/>
      <c r="AC176" s="293"/>
      <c r="AD176" s="295"/>
      <c r="AE176" s="71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5"/>
      <c r="AT176" s="155"/>
      <c r="AU176" s="155"/>
      <c r="AV176" s="93"/>
      <c r="AW176" s="155"/>
      <c r="AX176" s="180"/>
    </row>
    <row r="177" spans="1:50" ht="12.95" customHeight="1">
      <c r="A177" s="366"/>
      <c r="B177" s="159">
        <v>6</v>
      </c>
      <c r="C177" s="118"/>
      <c r="D177" s="117"/>
      <c r="E177" s="119"/>
      <c r="F177" s="306">
        <f>MIN(AE177:AE177:AX177)</f>
        <v>0</v>
      </c>
      <c r="G177" s="88">
        <f t="shared" si="28"/>
        <v>0</v>
      </c>
      <c r="H177" s="73">
        <f t="shared" si="29"/>
        <v>0</v>
      </c>
      <c r="I177" s="77">
        <f t="shared" si="30"/>
        <v>0</v>
      </c>
      <c r="J177" s="74"/>
      <c r="K177" s="41"/>
      <c r="L177" s="41"/>
      <c r="M177" s="41"/>
      <c r="N177" s="41"/>
      <c r="O177" s="41"/>
      <c r="P177" s="174"/>
      <c r="Q177" s="41"/>
      <c r="R177" s="41"/>
      <c r="S177" s="41"/>
      <c r="T177" s="41"/>
      <c r="U177" s="41"/>
      <c r="V177" s="41"/>
      <c r="W177" s="41"/>
      <c r="X177" s="41"/>
      <c r="Y177" s="293"/>
      <c r="Z177" s="293"/>
      <c r="AA177" s="293"/>
      <c r="AB177" s="293"/>
      <c r="AC177" s="293"/>
      <c r="AD177" s="295"/>
      <c r="AE177" s="71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5"/>
      <c r="AT177" s="155"/>
      <c r="AU177" s="155"/>
      <c r="AV177" s="93"/>
      <c r="AW177" s="155"/>
      <c r="AX177" s="180"/>
    </row>
    <row r="178" spans="1:50" ht="12.95" customHeight="1">
      <c r="A178" s="366"/>
      <c r="B178" s="159">
        <v>7</v>
      </c>
      <c r="C178" s="118"/>
      <c r="D178" s="117"/>
      <c r="E178" s="119"/>
      <c r="F178" s="306">
        <f>MIN(AE178:AE178:AX178)</f>
        <v>0</v>
      </c>
      <c r="G178" s="88">
        <f t="shared" si="28"/>
        <v>0</v>
      </c>
      <c r="H178" s="73">
        <f t="shared" si="29"/>
        <v>0</v>
      </c>
      <c r="I178" s="77">
        <f t="shared" si="30"/>
        <v>0</v>
      </c>
      <c r="J178" s="74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93"/>
      <c r="Z178" s="293"/>
      <c r="AA178" s="293"/>
      <c r="AB178" s="293"/>
      <c r="AC178" s="293"/>
      <c r="AD178" s="295"/>
      <c r="AE178" s="71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5"/>
      <c r="AT178" s="155"/>
      <c r="AU178" s="155"/>
      <c r="AV178" s="93"/>
      <c r="AW178" s="155"/>
      <c r="AX178" s="180"/>
    </row>
    <row r="179" spans="1:50" ht="12.95" customHeight="1">
      <c r="A179" s="366"/>
      <c r="B179" s="159">
        <v>8</v>
      </c>
      <c r="C179" s="100"/>
      <c r="D179" s="122"/>
      <c r="E179" s="123"/>
      <c r="F179" s="306">
        <f>MIN(AE179:AE179:AX179)</f>
        <v>0</v>
      </c>
      <c r="G179" s="88">
        <f t="shared" si="28"/>
        <v>0</v>
      </c>
      <c r="H179" s="73">
        <f t="shared" si="29"/>
        <v>0</v>
      </c>
      <c r="I179" s="77">
        <f t="shared" si="30"/>
        <v>0</v>
      </c>
      <c r="J179" s="74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93"/>
      <c r="Z179" s="293"/>
      <c r="AA179" s="293"/>
      <c r="AB179" s="293"/>
      <c r="AC179" s="293"/>
      <c r="AD179" s="295"/>
      <c r="AE179" s="82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5"/>
      <c r="AT179" s="155"/>
      <c r="AU179" s="155"/>
      <c r="AV179" s="93"/>
      <c r="AW179" s="155"/>
      <c r="AX179" s="180"/>
    </row>
    <row r="180" spans="1:50" ht="12.95" customHeight="1">
      <c r="A180" s="366"/>
      <c r="B180" s="159">
        <v>9</v>
      </c>
      <c r="C180" s="98"/>
      <c r="D180" s="103"/>
      <c r="E180" s="145"/>
      <c r="F180" s="306">
        <f>MIN(AE180:AE180:AX180)</f>
        <v>0</v>
      </c>
      <c r="G180" s="88">
        <f t="shared" si="28"/>
        <v>0</v>
      </c>
      <c r="H180" s="73">
        <f t="shared" si="29"/>
        <v>0</v>
      </c>
      <c r="I180" s="77">
        <f t="shared" si="30"/>
        <v>0</v>
      </c>
      <c r="J180" s="74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9"/>
      <c r="Y180" s="293"/>
      <c r="Z180" s="293"/>
      <c r="AA180" s="293"/>
      <c r="AB180" s="293"/>
      <c r="AC180" s="293"/>
      <c r="AD180" s="295"/>
      <c r="AE180" s="82"/>
      <c r="AF180" s="69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5"/>
      <c r="AT180" s="155"/>
      <c r="AU180" s="155"/>
      <c r="AV180" s="93"/>
      <c r="AW180" s="155"/>
      <c r="AX180" s="180"/>
    </row>
    <row r="181" spans="1:50" ht="12.95" customHeight="1">
      <c r="A181" s="366"/>
      <c r="B181" s="159">
        <v>10</v>
      </c>
      <c r="C181" s="32"/>
      <c r="D181" s="53"/>
      <c r="E181" s="99"/>
      <c r="F181" s="306">
        <f>MIN(AE181:AE181:AX181)</f>
        <v>0</v>
      </c>
      <c r="G181" s="88">
        <f t="shared" si="28"/>
        <v>0</v>
      </c>
      <c r="H181" s="73">
        <f t="shared" si="29"/>
        <v>0</v>
      </c>
      <c r="I181" s="77">
        <f t="shared" si="30"/>
        <v>0</v>
      </c>
      <c r="J181" s="74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9"/>
      <c r="Y181" s="293"/>
      <c r="Z181" s="293"/>
      <c r="AA181" s="293"/>
      <c r="AB181" s="293"/>
      <c r="AC181" s="293"/>
      <c r="AD181" s="295"/>
      <c r="AE181" s="71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5"/>
      <c r="AT181" s="155"/>
      <c r="AU181" s="155"/>
      <c r="AV181" s="93"/>
      <c r="AW181" s="155"/>
      <c r="AX181" s="180"/>
    </row>
    <row r="182" spans="1:50" ht="12.95" customHeight="1">
      <c r="A182" s="368"/>
      <c r="B182" s="160"/>
      <c r="C182" s="89"/>
      <c r="D182" s="90"/>
      <c r="E182" s="149"/>
      <c r="F182" s="91"/>
      <c r="G182" s="92"/>
      <c r="H182" s="139"/>
      <c r="I182" s="78">
        <f>SUM(J182:X182)</f>
        <v>0</v>
      </c>
      <c r="J182" s="76">
        <f t="shared" ref="J182:AC182" si="31">COUNTIF(J172:J181,"&gt;-1")</f>
        <v>0</v>
      </c>
      <c r="K182" s="76">
        <f t="shared" si="31"/>
        <v>0</v>
      </c>
      <c r="L182" s="76">
        <f t="shared" si="31"/>
        <v>0</v>
      </c>
      <c r="M182" s="76">
        <f t="shared" si="31"/>
        <v>0</v>
      </c>
      <c r="N182" s="76">
        <f t="shared" si="31"/>
        <v>0</v>
      </c>
      <c r="O182" s="76">
        <f t="shared" si="31"/>
        <v>0</v>
      </c>
      <c r="P182" s="76">
        <f t="shared" si="31"/>
        <v>0</v>
      </c>
      <c r="Q182" s="76">
        <f t="shared" si="31"/>
        <v>0</v>
      </c>
      <c r="R182" s="76">
        <f t="shared" si="31"/>
        <v>0</v>
      </c>
      <c r="S182" s="76">
        <f t="shared" si="31"/>
        <v>0</v>
      </c>
      <c r="T182" s="76">
        <f t="shared" si="31"/>
        <v>0</v>
      </c>
      <c r="U182" s="76">
        <f t="shared" si="31"/>
        <v>0</v>
      </c>
      <c r="V182" s="76">
        <f t="shared" si="31"/>
        <v>0</v>
      </c>
      <c r="W182" s="76">
        <f t="shared" si="31"/>
        <v>0</v>
      </c>
      <c r="X182" s="76">
        <f t="shared" si="31"/>
        <v>0</v>
      </c>
      <c r="Y182" s="76">
        <f t="shared" si="31"/>
        <v>0</v>
      </c>
      <c r="Z182" s="76">
        <f t="shared" si="31"/>
        <v>0</v>
      </c>
      <c r="AA182" s="76">
        <f t="shared" si="31"/>
        <v>0</v>
      </c>
      <c r="AB182" s="76">
        <f t="shared" si="31"/>
        <v>0</v>
      </c>
      <c r="AC182" s="76">
        <f t="shared" si="31"/>
        <v>0</v>
      </c>
      <c r="AD182" s="298"/>
      <c r="AE182" s="308"/>
      <c r="AF182" s="105"/>
      <c r="AG182" s="309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55"/>
      <c r="AT182" s="155"/>
      <c r="AU182" s="155"/>
      <c r="AV182" s="93"/>
      <c r="AW182" s="155"/>
      <c r="AX182" s="180"/>
    </row>
    <row r="183" spans="1:50" ht="12.95" customHeight="1">
      <c r="A183" s="227" t="s">
        <v>32</v>
      </c>
      <c r="B183" s="228" t="s">
        <v>441</v>
      </c>
      <c r="C183" s="229" t="s">
        <v>464</v>
      </c>
      <c r="D183" s="229" t="s">
        <v>0</v>
      </c>
      <c r="E183" s="230" t="s">
        <v>469</v>
      </c>
      <c r="F183" s="231" t="s">
        <v>62</v>
      </c>
      <c r="G183" s="232" t="s">
        <v>456</v>
      </c>
      <c r="H183" s="233" t="s">
        <v>2</v>
      </c>
      <c r="I183" s="234" t="s">
        <v>3</v>
      </c>
      <c r="J183" s="235" t="s">
        <v>4</v>
      </c>
      <c r="K183" s="229" t="s">
        <v>5</v>
      </c>
      <c r="L183" s="229" t="s">
        <v>6</v>
      </c>
      <c r="M183" s="229" t="s">
        <v>7</v>
      </c>
      <c r="N183" s="229" t="s">
        <v>8</v>
      </c>
      <c r="O183" s="229" t="s">
        <v>9</v>
      </c>
      <c r="P183" s="229" t="s">
        <v>10</v>
      </c>
      <c r="Q183" s="229" t="s">
        <v>11</v>
      </c>
      <c r="R183" s="229" t="s">
        <v>12</v>
      </c>
      <c r="S183" s="229" t="s">
        <v>13</v>
      </c>
      <c r="T183" s="229" t="s">
        <v>14</v>
      </c>
      <c r="U183" s="229" t="s">
        <v>15</v>
      </c>
      <c r="V183" s="229" t="s">
        <v>16</v>
      </c>
      <c r="W183" s="229" t="s">
        <v>17</v>
      </c>
      <c r="X183" s="230" t="s">
        <v>18</v>
      </c>
      <c r="Y183" s="292" t="s">
        <v>451</v>
      </c>
      <c r="Z183" s="292" t="s">
        <v>452</v>
      </c>
      <c r="AA183" s="292" t="s">
        <v>453</v>
      </c>
      <c r="AB183" s="292" t="s">
        <v>454</v>
      </c>
      <c r="AC183" s="292" t="s">
        <v>455</v>
      </c>
      <c r="AD183" s="294"/>
      <c r="AE183" s="164" t="s">
        <v>19</v>
      </c>
      <c r="AF183" s="165" t="s">
        <v>33</v>
      </c>
      <c r="AG183" s="165" t="s">
        <v>34</v>
      </c>
      <c r="AH183" s="165" t="s">
        <v>35</v>
      </c>
      <c r="AI183" s="165" t="s">
        <v>36</v>
      </c>
      <c r="AJ183" s="165" t="s">
        <v>37</v>
      </c>
      <c r="AK183" s="165" t="s">
        <v>38</v>
      </c>
      <c r="AL183" s="165" t="s">
        <v>39</v>
      </c>
      <c r="AM183" s="165" t="s">
        <v>40</v>
      </c>
      <c r="AN183" s="165" t="s">
        <v>41</v>
      </c>
      <c r="AO183" s="165" t="s">
        <v>42</v>
      </c>
      <c r="AP183" s="165" t="s">
        <v>43</v>
      </c>
      <c r="AQ183" s="165" t="s">
        <v>44</v>
      </c>
      <c r="AR183" s="165" t="s">
        <v>45</v>
      </c>
      <c r="AS183" s="166" t="s">
        <v>46</v>
      </c>
      <c r="AT183" s="166" t="s">
        <v>457</v>
      </c>
      <c r="AU183" s="166" t="s">
        <v>458</v>
      </c>
      <c r="AV183" s="166" t="s">
        <v>459</v>
      </c>
      <c r="AW183" s="166" t="s">
        <v>460</v>
      </c>
      <c r="AX183" s="166" t="s">
        <v>461</v>
      </c>
    </row>
    <row r="184" spans="1:50" ht="12.95" customHeight="1">
      <c r="A184" s="367" t="s">
        <v>449</v>
      </c>
      <c r="B184" s="159">
        <v>1</v>
      </c>
      <c r="C184" s="35" t="s">
        <v>407</v>
      </c>
      <c r="D184" s="141">
        <v>2001</v>
      </c>
      <c r="E184" s="152" t="s">
        <v>327</v>
      </c>
      <c r="F184" s="357">
        <f>MIN(AE184:AE184:AX184)</f>
        <v>1.0949074074074075E-2</v>
      </c>
      <c r="G184" s="88">
        <f t="shared" ref="G184:G193" si="32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6</v>
      </c>
      <c r="H184" s="73">
        <f t="shared" ref="H184:H193" si="33">SUM(COUNTIF(J184:AC184,"&gt;-1"))</f>
        <v>1</v>
      </c>
      <c r="I184" s="77">
        <f t="shared" ref="I184:I193" si="34">SUM(J184:AC184)</f>
        <v>6</v>
      </c>
      <c r="J184" s="153">
        <v>6</v>
      </c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1"/>
      <c r="Y184" s="316"/>
      <c r="Z184" s="316"/>
      <c r="AA184" s="316"/>
      <c r="AB184" s="316"/>
      <c r="AC184" s="316"/>
      <c r="AD184" s="297"/>
      <c r="AE184" s="359">
        <v>1.0949074074074075E-2</v>
      </c>
      <c r="AF184" s="155"/>
      <c r="AG184" s="93"/>
      <c r="AH184" s="93"/>
      <c r="AI184" s="155"/>
      <c r="AJ184" s="155"/>
      <c r="AK184" s="155"/>
      <c r="AL184" s="155"/>
      <c r="AM184" s="155"/>
      <c r="AN184" s="148"/>
      <c r="AO184" s="155"/>
      <c r="AP184" s="155"/>
      <c r="AQ184" s="155"/>
      <c r="AR184" s="93"/>
      <c r="AS184" s="148"/>
      <c r="AT184" s="155"/>
      <c r="AU184" s="155"/>
      <c r="AV184" s="155"/>
      <c r="AW184" s="148"/>
      <c r="AX184" s="180"/>
    </row>
    <row r="185" spans="1:50" ht="12.95" customHeight="1">
      <c r="A185" s="366"/>
      <c r="B185" s="159">
        <v>2</v>
      </c>
      <c r="C185" s="118" t="s">
        <v>415</v>
      </c>
      <c r="D185" s="117">
        <v>2002</v>
      </c>
      <c r="E185" s="119" t="s">
        <v>327</v>
      </c>
      <c r="F185" s="357">
        <f>MIN(AE185:AE185:AX185)</f>
        <v>1.2650462962962962E-2</v>
      </c>
      <c r="G185" s="88">
        <f t="shared" si="32"/>
        <v>4</v>
      </c>
      <c r="H185" s="73">
        <f t="shared" si="33"/>
        <v>1</v>
      </c>
      <c r="I185" s="77">
        <f t="shared" si="34"/>
        <v>4</v>
      </c>
      <c r="J185" s="74">
        <v>4</v>
      </c>
      <c r="K185" s="41"/>
      <c r="L185" s="41"/>
      <c r="M185" s="41"/>
      <c r="N185" s="41"/>
      <c r="O185" s="41"/>
      <c r="P185" s="174"/>
      <c r="Q185" s="41"/>
      <c r="R185" s="41"/>
      <c r="S185" s="41"/>
      <c r="T185" s="41"/>
      <c r="U185" s="41"/>
      <c r="V185" s="41"/>
      <c r="W185" s="41"/>
      <c r="X185" s="41"/>
      <c r="Y185" s="293"/>
      <c r="Z185" s="293"/>
      <c r="AA185" s="293"/>
      <c r="AB185" s="293"/>
      <c r="AC185" s="293"/>
      <c r="AD185" s="295"/>
      <c r="AE185" s="359">
        <v>1.2650462962962962E-2</v>
      </c>
      <c r="AF185" s="66"/>
      <c r="AG185" s="59"/>
      <c r="AH185" s="66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148"/>
      <c r="AT185" s="155"/>
      <c r="AU185" s="155"/>
      <c r="AV185" s="155"/>
      <c r="AW185" s="148"/>
      <c r="AX185" s="180"/>
    </row>
    <row r="186" spans="1:50" ht="12.95" customHeight="1">
      <c r="A186" s="366"/>
      <c r="B186" s="159">
        <v>3</v>
      </c>
      <c r="C186" s="118" t="s">
        <v>76</v>
      </c>
      <c r="D186" s="117">
        <v>2003</v>
      </c>
      <c r="E186" s="119" t="s">
        <v>343</v>
      </c>
      <c r="F186" s="357">
        <f>MIN(AE186:AE186:AX186)</f>
        <v>2.6412037037037036E-2</v>
      </c>
      <c r="G186" s="88">
        <f t="shared" si="32"/>
        <v>1</v>
      </c>
      <c r="H186" s="73">
        <f t="shared" si="33"/>
        <v>1</v>
      </c>
      <c r="I186" s="77">
        <f t="shared" si="34"/>
        <v>1</v>
      </c>
      <c r="J186" s="74">
        <v>1</v>
      </c>
      <c r="K186" s="41"/>
      <c r="L186" s="41"/>
      <c r="M186" s="41"/>
      <c r="N186" s="41"/>
      <c r="O186" s="41"/>
      <c r="P186" s="174"/>
      <c r="Q186" s="41"/>
      <c r="R186" s="41"/>
      <c r="S186" s="41"/>
      <c r="T186" s="41"/>
      <c r="U186" s="41"/>
      <c r="V186" s="41"/>
      <c r="W186" s="41"/>
      <c r="X186" s="41"/>
      <c r="Y186" s="293"/>
      <c r="Z186" s="293"/>
      <c r="AA186" s="293"/>
      <c r="AB186" s="293"/>
      <c r="AC186" s="293"/>
      <c r="AD186" s="295"/>
      <c r="AE186" s="359">
        <v>2.6412037037037036E-2</v>
      </c>
      <c r="AF186" s="66"/>
      <c r="AG186" s="59"/>
      <c r="AH186" s="66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148"/>
      <c r="AT186" s="155"/>
      <c r="AU186" s="155"/>
      <c r="AV186" s="155"/>
      <c r="AW186" s="148"/>
      <c r="AX186" s="180"/>
    </row>
    <row r="187" spans="1:50" ht="12.95" customHeight="1">
      <c r="A187" s="366"/>
      <c r="B187" s="159">
        <v>4</v>
      </c>
      <c r="C187" s="118"/>
      <c r="D187" s="117"/>
      <c r="E187" s="119"/>
      <c r="F187" s="357">
        <f>MIN(AE187:AE187:AX187)</f>
        <v>0</v>
      </c>
      <c r="G187" s="88">
        <f t="shared" si="32"/>
        <v>0</v>
      </c>
      <c r="H187" s="73">
        <f t="shared" si="33"/>
        <v>0</v>
      </c>
      <c r="I187" s="77">
        <f t="shared" si="34"/>
        <v>0</v>
      </c>
      <c r="J187" s="74"/>
      <c r="K187" s="41"/>
      <c r="L187" s="41"/>
      <c r="M187" s="41"/>
      <c r="N187" s="41"/>
      <c r="O187" s="41"/>
      <c r="P187" s="174"/>
      <c r="Q187" s="41"/>
      <c r="R187" s="41"/>
      <c r="S187" s="41"/>
      <c r="T187" s="41"/>
      <c r="U187" s="41"/>
      <c r="V187" s="41"/>
      <c r="W187" s="41"/>
      <c r="X187" s="41"/>
      <c r="Y187" s="293"/>
      <c r="Z187" s="293"/>
      <c r="AA187" s="293"/>
      <c r="AB187" s="293"/>
      <c r="AC187" s="293"/>
      <c r="AD187" s="295"/>
      <c r="AE187" s="71"/>
      <c r="AF187" s="66"/>
      <c r="AG187" s="59"/>
      <c r="AH187" s="66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148"/>
      <c r="AT187" s="155"/>
      <c r="AU187" s="155"/>
      <c r="AV187" s="155"/>
      <c r="AW187" s="148"/>
      <c r="AX187" s="180"/>
    </row>
    <row r="188" spans="1:50" ht="12.95" customHeight="1">
      <c r="A188" s="366"/>
      <c r="B188" s="159">
        <v>5</v>
      </c>
      <c r="C188" s="118"/>
      <c r="D188" s="117"/>
      <c r="E188" s="119"/>
      <c r="F188" s="357">
        <f>MIN(AE188:AE188:AX188)</f>
        <v>0</v>
      </c>
      <c r="G188" s="88">
        <f t="shared" si="32"/>
        <v>0</v>
      </c>
      <c r="H188" s="73">
        <f t="shared" si="33"/>
        <v>0</v>
      </c>
      <c r="I188" s="77">
        <f t="shared" si="34"/>
        <v>0</v>
      </c>
      <c r="J188" s="74"/>
      <c r="K188" s="41"/>
      <c r="L188" s="41"/>
      <c r="M188" s="41"/>
      <c r="N188" s="41"/>
      <c r="O188" s="41"/>
      <c r="P188" s="174"/>
      <c r="Q188" s="41"/>
      <c r="R188" s="41"/>
      <c r="S188" s="41"/>
      <c r="T188" s="41"/>
      <c r="U188" s="41"/>
      <c r="V188" s="41"/>
      <c r="W188" s="41"/>
      <c r="X188" s="41"/>
      <c r="Y188" s="293"/>
      <c r="Z188" s="293"/>
      <c r="AA188" s="293"/>
      <c r="AB188" s="293"/>
      <c r="AC188" s="293"/>
      <c r="AD188" s="295"/>
      <c r="AE188" s="71"/>
      <c r="AF188" s="66"/>
      <c r="AG188" s="59"/>
      <c r="AH188" s="66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148"/>
      <c r="AT188" s="155"/>
      <c r="AU188" s="155"/>
      <c r="AV188" s="155"/>
      <c r="AW188" s="148"/>
      <c r="AX188" s="180"/>
    </row>
    <row r="189" spans="1:50" ht="12.95" customHeight="1">
      <c r="A189" s="366"/>
      <c r="B189" s="159">
        <v>6</v>
      </c>
      <c r="C189" s="118"/>
      <c r="D189" s="117"/>
      <c r="E189" s="119"/>
      <c r="F189" s="357">
        <f>MIN(AE189:AE189:AX189)</f>
        <v>0</v>
      </c>
      <c r="G189" s="88">
        <f t="shared" si="32"/>
        <v>0</v>
      </c>
      <c r="H189" s="73">
        <f t="shared" si="33"/>
        <v>0</v>
      </c>
      <c r="I189" s="77">
        <f t="shared" si="34"/>
        <v>0</v>
      </c>
      <c r="J189" s="74"/>
      <c r="K189" s="41"/>
      <c r="L189" s="41"/>
      <c r="M189" s="41"/>
      <c r="N189" s="41"/>
      <c r="O189" s="41"/>
      <c r="P189" s="174"/>
      <c r="Q189" s="41"/>
      <c r="R189" s="41"/>
      <c r="S189" s="41"/>
      <c r="T189" s="41"/>
      <c r="U189" s="41"/>
      <c r="V189" s="41"/>
      <c r="W189" s="41"/>
      <c r="X189" s="41"/>
      <c r="Y189" s="293"/>
      <c r="Z189" s="293"/>
      <c r="AA189" s="293"/>
      <c r="AB189" s="293"/>
      <c r="AC189" s="293"/>
      <c r="AD189" s="295"/>
      <c r="AE189" s="71"/>
      <c r="AF189" s="66"/>
      <c r="AG189" s="59"/>
      <c r="AH189" s="66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148"/>
      <c r="AT189" s="155"/>
      <c r="AU189" s="155"/>
      <c r="AV189" s="155"/>
      <c r="AW189" s="148"/>
      <c r="AX189" s="180"/>
    </row>
    <row r="190" spans="1:50" ht="12.95" customHeight="1">
      <c r="A190" s="366"/>
      <c r="B190" s="159">
        <v>7</v>
      </c>
      <c r="C190" s="118"/>
      <c r="D190" s="117"/>
      <c r="E190" s="119"/>
      <c r="F190" s="357">
        <f>MIN(AE190:AE190:AX190)</f>
        <v>0</v>
      </c>
      <c r="G190" s="88">
        <f t="shared" si="32"/>
        <v>0</v>
      </c>
      <c r="H190" s="73">
        <f t="shared" si="33"/>
        <v>0</v>
      </c>
      <c r="I190" s="77">
        <f t="shared" si="34"/>
        <v>0</v>
      </c>
      <c r="J190" s="74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93"/>
      <c r="Z190" s="293"/>
      <c r="AA190" s="293"/>
      <c r="AB190" s="293"/>
      <c r="AC190" s="293"/>
      <c r="AD190" s="295"/>
      <c r="AE190" s="71"/>
      <c r="AF190" s="66"/>
      <c r="AG190" s="59"/>
      <c r="AH190" s="66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148"/>
      <c r="AT190" s="155"/>
      <c r="AU190" s="155"/>
      <c r="AV190" s="155"/>
      <c r="AW190" s="148"/>
      <c r="AX190" s="180"/>
    </row>
    <row r="191" spans="1:50" ht="12.95" customHeight="1">
      <c r="A191" s="366"/>
      <c r="B191" s="159">
        <v>8</v>
      </c>
      <c r="C191" s="100"/>
      <c r="D191" s="122"/>
      <c r="E191" s="123"/>
      <c r="F191" s="357">
        <f>MIN(AE191:AE191:AX191)</f>
        <v>0</v>
      </c>
      <c r="G191" s="88">
        <f t="shared" si="32"/>
        <v>0</v>
      </c>
      <c r="H191" s="73">
        <f t="shared" si="33"/>
        <v>0</v>
      </c>
      <c r="I191" s="77">
        <f t="shared" si="34"/>
        <v>0</v>
      </c>
      <c r="J191" s="74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93"/>
      <c r="Z191" s="293"/>
      <c r="AA191" s="293"/>
      <c r="AB191" s="293"/>
      <c r="AC191" s="293"/>
      <c r="AD191" s="295"/>
      <c r="AE191" s="82"/>
      <c r="AF191" s="65"/>
      <c r="AG191" s="65"/>
      <c r="AH191" s="66"/>
      <c r="AI191" s="65"/>
      <c r="AJ191" s="65"/>
      <c r="AK191" s="65"/>
      <c r="AL191" s="65"/>
      <c r="AM191" s="59"/>
      <c r="AN191" s="65"/>
      <c r="AO191" s="65"/>
      <c r="AP191" s="59"/>
      <c r="AQ191" s="59"/>
      <c r="AR191" s="65"/>
      <c r="AS191" s="148"/>
      <c r="AT191" s="155"/>
      <c r="AU191" s="155"/>
      <c r="AV191" s="155"/>
      <c r="AW191" s="148"/>
      <c r="AX191" s="180"/>
    </row>
    <row r="192" spans="1:50" ht="12.95" customHeight="1">
      <c r="A192" s="366"/>
      <c r="B192" s="159">
        <v>9</v>
      </c>
      <c r="C192" s="98"/>
      <c r="D192" s="103"/>
      <c r="E192" s="145"/>
      <c r="F192" s="357">
        <f>MIN(AE192:AE192:AX192)</f>
        <v>0</v>
      </c>
      <c r="G192" s="88">
        <f t="shared" si="32"/>
        <v>0</v>
      </c>
      <c r="H192" s="73">
        <f t="shared" si="33"/>
        <v>0</v>
      </c>
      <c r="I192" s="77">
        <f t="shared" si="34"/>
        <v>0</v>
      </c>
      <c r="J192" s="74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9"/>
      <c r="Y192" s="293"/>
      <c r="Z192" s="293"/>
      <c r="AA192" s="293"/>
      <c r="AB192" s="293"/>
      <c r="AC192" s="293"/>
      <c r="AD192" s="295"/>
      <c r="AE192" s="82"/>
      <c r="AF192" s="69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8"/>
      <c r="AT192" s="155"/>
      <c r="AU192" s="155"/>
      <c r="AV192" s="155"/>
      <c r="AW192" s="148"/>
      <c r="AX192" s="180"/>
    </row>
    <row r="193" spans="1:50" ht="12.95" customHeight="1">
      <c r="A193" s="366"/>
      <c r="B193" s="159">
        <v>10</v>
      </c>
      <c r="C193" s="32"/>
      <c r="D193" s="53"/>
      <c r="E193" s="99"/>
      <c r="F193" s="357">
        <f>MIN(AE193:AE193:AX193)</f>
        <v>0</v>
      </c>
      <c r="G193" s="88">
        <f t="shared" si="32"/>
        <v>0</v>
      </c>
      <c r="H193" s="73">
        <f t="shared" si="33"/>
        <v>0</v>
      </c>
      <c r="I193" s="77">
        <f t="shared" si="34"/>
        <v>0</v>
      </c>
      <c r="J193" s="74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9"/>
      <c r="Y193" s="293"/>
      <c r="Z193" s="293"/>
      <c r="AA193" s="293"/>
      <c r="AB193" s="293"/>
      <c r="AC193" s="293"/>
      <c r="AD193" s="295"/>
      <c r="AE193" s="71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8"/>
      <c r="AT193" s="155"/>
      <c r="AU193" s="155"/>
      <c r="AV193" s="155"/>
      <c r="AW193" s="148"/>
      <c r="AX193" s="180"/>
    </row>
    <row r="194" spans="1:50" ht="12.95" customHeight="1">
      <c r="A194" s="368"/>
      <c r="B194" s="160"/>
      <c r="C194" s="89"/>
      <c r="D194" s="90"/>
      <c r="E194" s="149"/>
      <c r="F194" s="91"/>
      <c r="G194" s="92"/>
      <c r="H194" s="139"/>
      <c r="I194" s="78">
        <f>SUM(J194:X194)</f>
        <v>3</v>
      </c>
      <c r="J194" s="76">
        <f t="shared" ref="J194:AC194" si="35">COUNTIF(J184:J193,"&gt;-1")</f>
        <v>3</v>
      </c>
      <c r="K194" s="76">
        <f t="shared" si="35"/>
        <v>0</v>
      </c>
      <c r="L194" s="76">
        <f t="shared" si="35"/>
        <v>0</v>
      </c>
      <c r="M194" s="76">
        <f t="shared" si="35"/>
        <v>0</v>
      </c>
      <c r="N194" s="76">
        <f t="shared" si="35"/>
        <v>0</v>
      </c>
      <c r="O194" s="76">
        <f t="shared" si="35"/>
        <v>0</v>
      </c>
      <c r="P194" s="76">
        <f t="shared" si="35"/>
        <v>0</v>
      </c>
      <c r="Q194" s="76">
        <f t="shared" si="35"/>
        <v>0</v>
      </c>
      <c r="R194" s="76">
        <f t="shared" si="35"/>
        <v>0</v>
      </c>
      <c r="S194" s="76">
        <f t="shared" si="35"/>
        <v>0</v>
      </c>
      <c r="T194" s="76">
        <f t="shared" si="35"/>
        <v>0</v>
      </c>
      <c r="U194" s="76">
        <f t="shared" si="35"/>
        <v>0</v>
      </c>
      <c r="V194" s="76">
        <f t="shared" si="35"/>
        <v>0</v>
      </c>
      <c r="W194" s="76">
        <f t="shared" si="35"/>
        <v>0</v>
      </c>
      <c r="X194" s="76">
        <f t="shared" si="35"/>
        <v>0</v>
      </c>
      <c r="Y194" s="76">
        <f t="shared" si="35"/>
        <v>0</v>
      </c>
      <c r="Z194" s="76">
        <f t="shared" si="35"/>
        <v>0</v>
      </c>
      <c r="AA194" s="76">
        <f t="shared" si="35"/>
        <v>0</v>
      </c>
      <c r="AB194" s="76">
        <f t="shared" si="35"/>
        <v>0</v>
      </c>
      <c r="AC194" s="76">
        <f t="shared" si="35"/>
        <v>0</v>
      </c>
      <c r="AD194" s="298"/>
      <c r="AE194" s="308"/>
      <c r="AF194" s="105"/>
      <c r="AG194" s="309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48"/>
      <c r="AT194" s="155"/>
      <c r="AU194" s="155"/>
      <c r="AV194" s="155"/>
      <c r="AW194" s="148"/>
      <c r="AX194" s="180"/>
    </row>
    <row r="195" spans="1:50" ht="12.95" customHeight="1">
      <c r="A195" s="227" t="s">
        <v>32</v>
      </c>
      <c r="B195" s="228" t="s">
        <v>441</v>
      </c>
      <c r="C195" s="229" t="s">
        <v>464</v>
      </c>
      <c r="D195" s="229" t="s">
        <v>0</v>
      </c>
      <c r="E195" s="230" t="s">
        <v>469</v>
      </c>
      <c r="F195" s="231" t="s">
        <v>62</v>
      </c>
      <c r="G195" s="232" t="s">
        <v>456</v>
      </c>
      <c r="H195" s="233" t="s">
        <v>2</v>
      </c>
      <c r="I195" s="234" t="s">
        <v>3</v>
      </c>
      <c r="J195" s="235" t="s">
        <v>4</v>
      </c>
      <c r="K195" s="229" t="s">
        <v>5</v>
      </c>
      <c r="L195" s="229" t="s">
        <v>6</v>
      </c>
      <c r="M195" s="229" t="s">
        <v>7</v>
      </c>
      <c r="N195" s="229" t="s">
        <v>8</v>
      </c>
      <c r="O195" s="229" t="s">
        <v>9</v>
      </c>
      <c r="P195" s="229" t="s">
        <v>10</v>
      </c>
      <c r="Q195" s="229" t="s">
        <v>11</v>
      </c>
      <c r="R195" s="229" t="s">
        <v>12</v>
      </c>
      <c r="S195" s="229" t="s">
        <v>13</v>
      </c>
      <c r="T195" s="229" t="s">
        <v>14</v>
      </c>
      <c r="U195" s="229" t="s">
        <v>15</v>
      </c>
      <c r="V195" s="229" t="s">
        <v>16</v>
      </c>
      <c r="W195" s="229" t="s">
        <v>17</v>
      </c>
      <c r="X195" s="230" t="s">
        <v>18</v>
      </c>
      <c r="Y195" s="292" t="s">
        <v>451</v>
      </c>
      <c r="Z195" s="292" t="s">
        <v>452</v>
      </c>
      <c r="AA195" s="292" t="s">
        <v>453</v>
      </c>
      <c r="AB195" s="292" t="s">
        <v>454</v>
      </c>
      <c r="AC195" s="292" t="s">
        <v>455</v>
      </c>
      <c r="AD195" s="294"/>
      <c r="AE195" s="164" t="s">
        <v>19</v>
      </c>
      <c r="AF195" s="165" t="s">
        <v>33</v>
      </c>
      <c r="AG195" s="165" t="s">
        <v>34</v>
      </c>
      <c r="AH195" s="165" t="s">
        <v>35</v>
      </c>
      <c r="AI195" s="165" t="s">
        <v>36</v>
      </c>
      <c r="AJ195" s="165" t="s">
        <v>37</v>
      </c>
      <c r="AK195" s="165" t="s">
        <v>38</v>
      </c>
      <c r="AL195" s="165" t="s">
        <v>39</v>
      </c>
      <c r="AM195" s="165" t="s">
        <v>40</v>
      </c>
      <c r="AN195" s="165" t="s">
        <v>41</v>
      </c>
      <c r="AO195" s="165" t="s">
        <v>42</v>
      </c>
      <c r="AP195" s="165" t="s">
        <v>43</v>
      </c>
      <c r="AQ195" s="165" t="s">
        <v>44</v>
      </c>
      <c r="AR195" s="165" t="s">
        <v>45</v>
      </c>
      <c r="AS195" s="166" t="s">
        <v>46</v>
      </c>
      <c r="AT195" s="166" t="s">
        <v>457</v>
      </c>
      <c r="AU195" s="166" t="s">
        <v>458</v>
      </c>
      <c r="AV195" s="166" t="s">
        <v>459</v>
      </c>
      <c r="AW195" s="166" t="s">
        <v>460</v>
      </c>
      <c r="AX195" s="166" t="s">
        <v>461</v>
      </c>
    </row>
    <row r="196" spans="1:50" ht="12.95" customHeight="1">
      <c r="A196" s="367" t="s">
        <v>450</v>
      </c>
      <c r="B196" s="159">
        <v>1</v>
      </c>
      <c r="C196" s="31" t="s">
        <v>403</v>
      </c>
      <c r="D196" s="55">
        <v>2001</v>
      </c>
      <c r="E196" s="109" t="s">
        <v>323</v>
      </c>
      <c r="F196" s="357">
        <f>MIN(AE196:AE196:AX196)</f>
        <v>1.2337962962962962E-2</v>
      </c>
      <c r="G196" s="88">
        <f t="shared" ref="G196:G209" si="36"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5</v>
      </c>
      <c r="H196" s="73">
        <f t="shared" ref="H196:H209" si="37">SUM(COUNTIF(J196:AC196,"&gt;-1"))</f>
        <v>1</v>
      </c>
      <c r="I196" s="77">
        <f t="shared" ref="I196:I209" si="38">SUM(J196:AC196)</f>
        <v>5</v>
      </c>
      <c r="J196" s="153">
        <v>5</v>
      </c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1"/>
      <c r="Y196" s="316"/>
      <c r="Z196" s="316"/>
      <c r="AA196" s="316"/>
      <c r="AB196" s="316"/>
      <c r="AC196" s="316"/>
      <c r="AD196" s="297"/>
      <c r="AE196" s="359">
        <v>1.2337962962962962E-2</v>
      </c>
      <c r="AF196" s="155"/>
      <c r="AG196" s="93"/>
      <c r="AH196" s="93"/>
      <c r="AI196" s="155"/>
      <c r="AJ196" s="155"/>
      <c r="AK196" s="155"/>
      <c r="AL196" s="155"/>
      <c r="AM196" s="155"/>
      <c r="AN196" s="148"/>
      <c r="AO196" s="155"/>
      <c r="AP196" s="155"/>
      <c r="AQ196" s="155"/>
      <c r="AR196" s="93"/>
      <c r="AS196" s="155"/>
      <c r="AT196" s="155"/>
      <c r="AU196" s="155"/>
      <c r="AV196" s="93"/>
      <c r="AW196" s="155"/>
      <c r="AX196" s="180"/>
    </row>
    <row r="197" spans="1:50" ht="12.95" customHeight="1">
      <c r="A197" s="366"/>
      <c r="B197" s="159">
        <v>2</v>
      </c>
      <c r="C197" s="118" t="s">
        <v>405</v>
      </c>
      <c r="D197" s="117">
        <v>2002</v>
      </c>
      <c r="E197" s="119" t="s">
        <v>323</v>
      </c>
      <c r="F197" s="357">
        <f>MIN(AE197:AE197:AX197)</f>
        <v>1.4050925925925927E-2</v>
      </c>
      <c r="G197" s="88">
        <f t="shared" si="36"/>
        <v>3</v>
      </c>
      <c r="H197" s="73">
        <f t="shared" si="37"/>
        <v>1</v>
      </c>
      <c r="I197" s="77">
        <f t="shared" si="38"/>
        <v>3</v>
      </c>
      <c r="J197" s="74">
        <v>3</v>
      </c>
      <c r="K197" s="41"/>
      <c r="L197" s="41"/>
      <c r="M197" s="41"/>
      <c r="N197" s="41"/>
      <c r="O197" s="41"/>
      <c r="P197" s="174"/>
      <c r="Q197" s="41"/>
      <c r="R197" s="41"/>
      <c r="S197" s="41"/>
      <c r="T197" s="41"/>
      <c r="U197" s="41"/>
      <c r="V197" s="41"/>
      <c r="W197" s="41"/>
      <c r="X197" s="41"/>
      <c r="Y197" s="293"/>
      <c r="Z197" s="293"/>
      <c r="AA197" s="293"/>
      <c r="AB197" s="293"/>
      <c r="AC197" s="293"/>
      <c r="AD197" s="295"/>
      <c r="AE197" s="359">
        <v>1.4050925925925927E-2</v>
      </c>
      <c r="AF197" s="66"/>
      <c r="AG197" s="59"/>
      <c r="AH197" s="66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155"/>
      <c r="AT197" s="155"/>
      <c r="AU197" s="155"/>
      <c r="AV197" s="93"/>
      <c r="AW197" s="155"/>
      <c r="AX197" s="180"/>
    </row>
    <row r="198" spans="1:50" ht="12.95" customHeight="1">
      <c r="A198" s="366"/>
      <c r="B198" s="159">
        <v>3</v>
      </c>
      <c r="C198" s="118" t="s">
        <v>416</v>
      </c>
      <c r="D198" s="117">
        <v>2002</v>
      </c>
      <c r="E198" s="119" t="s">
        <v>317</v>
      </c>
      <c r="F198" s="357">
        <f>MIN(AE198:AE198:AX198)</f>
        <v>1.650462962962963E-2</v>
      </c>
      <c r="G198" s="88">
        <f t="shared" si="36"/>
        <v>2</v>
      </c>
      <c r="H198" s="73">
        <f t="shared" si="37"/>
        <v>1</v>
      </c>
      <c r="I198" s="77">
        <f t="shared" si="38"/>
        <v>2</v>
      </c>
      <c r="J198" s="74">
        <v>2</v>
      </c>
      <c r="K198" s="41"/>
      <c r="L198" s="41"/>
      <c r="M198" s="41"/>
      <c r="N198" s="41"/>
      <c r="O198" s="41"/>
      <c r="P198" s="174"/>
      <c r="Q198" s="41"/>
      <c r="R198" s="41"/>
      <c r="S198" s="41"/>
      <c r="T198" s="41"/>
      <c r="U198" s="41"/>
      <c r="V198" s="41"/>
      <c r="W198" s="41"/>
      <c r="X198" s="41"/>
      <c r="Y198" s="293"/>
      <c r="Z198" s="293"/>
      <c r="AA198" s="293"/>
      <c r="AB198" s="293"/>
      <c r="AC198" s="293"/>
      <c r="AD198" s="295"/>
      <c r="AE198" s="359">
        <v>1.650462962962963E-2</v>
      </c>
      <c r="AF198" s="66"/>
      <c r="AG198" s="59"/>
      <c r="AH198" s="66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155"/>
      <c r="AT198" s="155"/>
      <c r="AU198" s="155"/>
      <c r="AV198" s="93"/>
      <c r="AW198" s="155"/>
      <c r="AX198" s="180"/>
    </row>
    <row r="199" spans="1:50" ht="12.95" customHeight="1">
      <c r="A199" s="366"/>
      <c r="B199" s="159">
        <v>4</v>
      </c>
      <c r="C199" s="118"/>
      <c r="D199" s="117"/>
      <c r="E199" s="119"/>
      <c r="F199" s="357">
        <f>MIN(AE199:AE199:AX199)</f>
        <v>0</v>
      </c>
      <c r="G199" s="88">
        <f t="shared" si="36"/>
        <v>0</v>
      </c>
      <c r="H199" s="73">
        <f t="shared" si="37"/>
        <v>0</v>
      </c>
      <c r="I199" s="77">
        <f t="shared" si="38"/>
        <v>0</v>
      </c>
      <c r="J199" s="74"/>
      <c r="K199" s="41"/>
      <c r="L199" s="41"/>
      <c r="M199" s="41"/>
      <c r="N199" s="41"/>
      <c r="O199" s="41"/>
      <c r="P199" s="174"/>
      <c r="Q199" s="41"/>
      <c r="R199" s="41"/>
      <c r="S199" s="41"/>
      <c r="T199" s="41"/>
      <c r="U199" s="41"/>
      <c r="V199" s="41"/>
      <c r="W199" s="41"/>
      <c r="X199" s="41"/>
      <c r="Y199" s="293"/>
      <c r="Z199" s="293"/>
      <c r="AA199" s="293"/>
      <c r="AB199" s="293"/>
      <c r="AC199" s="293"/>
      <c r="AD199" s="295"/>
      <c r="AE199" s="356"/>
      <c r="AF199" s="66"/>
      <c r="AG199" s="59"/>
      <c r="AH199" s="66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155"/>
      <c r="AT199" s="155"/>
      <c r="AU199" s="155"/>
      <c r="AV199" s="93"/>
      <c r="AW199" s="155"/>
      <c r="AX199" s="180"/>
    </row>
    <row r="200" spans="1:50" ht="12.95" customHeight="1">
      <c r="A200" s="366"/>
      <c r="B200" s="159">
        <v>5</v>
      </c>
      <c r="C200" s="118"/>
      <c r="D200" s="117"/>
      <c r="E200" s="119"/>
      <c r="F200" s="357">
        <f>MIN(AE200:AE200:AX200)</f>
        <v>0</v>
      </c>
      <c r="G200" s="88">
        <f t="shared" si="36"/>
        <v>0</v>
      </c>
      <c r="H200" s="73">
        <f t="shared" si="37"/>
        <v>0</v>
      </c>
      <c r="I200" s="77">
        <f t="shared" si="38"/>
        <v>0</v>
      </c>
      <c r="J200" s="74"/>
      <c r="K200" s="41"/>
      <c r="L200" s="41"/>
      <c r="M200" s="41"/>
      <c r="N200" s="41"/>
      <c r="O200" s="41"/>
      <c r="P200" s="174"/>
      <c r="Q200" s="41"/>
      <c r="R200" s="41"/>
      <c r="S200" s="41"/>
      <c r="T200" s="41"/>
      <c r="U200" s="41"/>
      <c r="V200" s="41"/>
      <c r="W200" s="41"/>
      <c r="X200" s="41"/>
      <c r="Y200" s="293"/>
      <c r="Z200" s="293"/>
      <c r="AA200" s="293"/>
      <c r="AB200" s="293"/>
      <c r="AC200" s="293"/>
      <c r="AD200" s="295"/>
      <c r="AE200" s="356"/>
      <c r="AF200" s="66"/>
      <c r="AG200" s="59"/>
      <c r="AH200" s="66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155"/>
      <c r="AT200" s="155"/>
      <c r="AU200" s="155"/>
      <c r="AV200" s="93"/>
      <c r="AW200" s="155"/>
      <c r="AX200" s="180"/>
    </row>
    <row r="201" spans="1:50" ht="12.95" customHeight="1">
      <c r="A201" s="366"/>
      <c r="B201" s="159">
        <v>6</v>
      </c>
      <c r="C201" s="118"/>
      <c r="D201" s="117"/>
      <c r="E201" s="119"/>
      <c r="F201" s="357">
        <f>MIN(AE201:AE201:AX201)</f>
        <v>0</v>
      </c>
      <c r="G201" s="88">
        <f t="shared" si="36"/>
        <v>0</v>
      </c>
      <c r="H201" s="73">
        <f t="shared" si="37"/>
        <v>0</v>
      </c>
      <c r="I201" s="77">
        <f t="shared" si="38"/>
        <v>0</v>
      </c>
      <c r="J201" s="74"/>
      <c r="K201" s="41"/>
      <c r="L201" s="41"/>
      <c r="M201" s="41"/>
      <c r="N201" s="41"/>
      <c r="O201" s="41"/>
      <c r="P201" s="174"/>
      <c r="Q201" s="41"/>
      <c r="R201" s="41"/>
      <c r="S201" s="41"/>
      <c r="T201" s="41"/>
      <c r="U201" s="41"/>
      <c r="V201" s="41"/>
      <c r="W201" s="41"/>
      <c r="X201" s="41"/>
      <c r="Y201" s="293"/>
      <c r="Z201" s="293"/>
      <c r="AA201" s="293"/>
      <c r="AB201" s="293"/>
      <c r="AC201" s="293"/>
      <c r="AD201" s="295"/>
      <c r="AE201" s="356"/>
      <c r="AF201" s="66"/>
      <c r="AG201" s="59"/>
      <c r="AH201" s="66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155"/>
      <c r="AT201" s="155"/>
      <c r="AU201" s="155"/>
      <c r="AV201" s="93"/>
      <c r="AW201" s="155"/>
      <c r="AX201" s="180"/>
    </row>
    <row r="202" spans="1:50" ht="12.95" customHeight="1">
      <c r="A202" s="366"/>
      <c r="B202" s="159">
        <v>7</v>
      </c>
      <c r="C202" s="118"/>
      <c r="D202" s="117"/>
      <c r="E202" s="119"/>
      <c r="F202" s="357">
        <f>MIN(AE202:AE202:AX202)</f>
        <v>0</v>
      </c>
      <c r="G202" s="88">
        <f t="shared" si="36"/>
        <v>0</v>
      </c>
      <c r="H202" s="73">
        <f t="shared" si="37"/>
        <v>0</v>
      </c>
      <c r="I202" s="77">
        <f t="shared" si="38"/>
        <v>0</v>
      </c>
      <c r="J202" s="74"/>
      <c r="K202" s="41"/>
      <c r="L202" s="41"/>
      <c r="M202" s="41"/>
      <c r="N202" s="41"/>
      <c r="O202" s="41"/>
      <c r="P202" s="174"/>
      <c r="Q202" s="41"/>
      <c r="R202" s="41"/>
      <c r="S202" s="41"/>
      <c r="T202" s="41"/>
      <c r="U202" s="41"/>
      <c r="V202" s="41"/>
      <c r="W202" s="41"/>
      <c r="X202" s="41"/>
      <c r="Y202" s="293"/>
      <c r="Z202" s="293"/>
      <c r="AA202" s="293"/>
      <c r="AB202" s="293"/>
      <c r="AC202" s="293"/>
      <c r="AD202" s="295"/>
      <c r="AE202" s="356"/>
      <c r="AF202" s="66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5"/>
      <c r="AT202" s="155"/>
      <c r="AU202" s="155"/>
      <c r="AV202" s="93"/>
      <c r="AW202" s="155"/>
      <c r="AX202" s="180"/>
    </row>
    <row r="203" spans="1:50" ht="12.95" customHeight="1">
      <c r="A203" s="366"/>
      <c r="B203" s="159">
        <v>8</v>
      </c>
      <c r="C203" s="118"/>
      <c r="D203" s="117"/>
      <c r="E203" s="119"/>
      <c r="F203" s="357">
        <f>MIN(AE203:AE203:AX203)</f>
        <v>0</v>
      </c>
      <c r="G203" s="88">
        <f t="shared" si="36"/>
        <v>0</v>
      </c>
      <c r="H203" s="73">
        <f t="shared" si="37"/>
        <v>0</v>
      </c>
      <c r="I203" s="77">
        <f t="shared" si="38"/>
        <v>0</v>
      </c>
      <c r="J203" s="74"/>
      <c r="K203" s="41"/>
      <c r="L203" s="41"/>
      <c r="M203" s="41"/>
      <c r="N203" s="41"/>
      <c r="O203" s="41"/>
      <c r="P203" s="174"/>
      <c r="Q203" s="41"/>
      <c r="R203" s="41"/>
      <c r="S203" s="41"/>
      <c r="T203" s="41"/>
      <c r="U203" s="41"/>
      <c r="V203" s="41"/>
      <c r="W203" s="41"/>
      <c r="X203" s="41"/>
      <c r="Y203" s="293"/>
      <c r="Z203" s="293"/>
      <c r="AA203" s="293"/>
      <c r="AB203" s="293"/>
      <c r="AC203" s="293"/>
      <c r="AD203" s="295"/>
      <c r="AE203" s="356"/>
      <c r="AF203" s="66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5"/>
      <c r="AT203" s="155"/>
      <c r="AU203" s="155"/>
      <c r="AV203" s="93"/>
      <c r="AW203" s="155"/>
      <c r="AX203" s="180"/>
    </row>
    <row r="204" spans="1:50" ht="12.95" customHeight="1">
      <c r="A204" s="366"/>
      <c r="B204" s="159">
        <v>9</v>
      </c>
      <c r="C204" s="118"/>
      <c r="D204" s="117"/>
      <c r="E204" s="119"/>
      <c r="F204" s="357">
        <f>MIN(AE204:AE204:AX204)</f>
        <v>0</v>
      </c>
      <c r="G204" s="88">
        <f t="shared" si="36"/>
        <v>0</v>
      </c>
      <c r="H204" s="73">
        <f t="shared" si="37"/>
        <v>0</v>
      </c>
      <c r="I204" s="77">
        <f t="shared" si="38"/>
        <v>0</v>
      </c>
      <c r="J204" s="74"/>
      <c r="K204" s="41"/>
      <c r="L204" s="41"/>
      <c r="M204" s="41"/>
      <c r="N204" s="41"/>
      <c r="O204" s="41"/>
      <c r="P204" s="174"/>
      <c r="Q204" s="41"/>
      <c r="R204" s="41"/>
      <c r="S204" s="41"/>
      <c r="T204" s="41"/>
      <c r="U204" s="41"/>
      <c r="V204" s="41"/>
      <c r="W204" s="41"/>
      <c r="X204" s="41"/>
      <c r="Y204" s="293"/>
      <c r="Z204" s="293"/>
      <c r="AA204" s="293"/>
      <c r="AB204" s="293"/>
      <c r="AC204" s="293"/>
      <c r="AD204" s="295"/>
      <c r="AE204" s="356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5"/>
      <c r="AT204" s="155"/>
      <c r="AU204" s="155"/>
      <c r="AV204" s="93"/>
      <c r="AW204" s="155"/>
      <c r="AX204" s="180"/>
    </row>
    <row r="205" spans="1:50" ht="12.95" customHeight="1">
      <c r="A205" s="366"/>
      <c r="B205" s="159">
        <v>10</v>
      </c>
      <c r="C205" s="118"/>
      <c r="D205" s="117"/>
      <c r="E205" s="119"/>
      <c r="F205" s="357">
        <f>MIN(AE205:AE205:AX205)</f>
        <v>0</v>
      </c>
      <c r="G205" s="88">
        <f t="shared" si="36"/>
        <v>0</v>
      </c>
      <c r="H205" s="73">
        <f t="shared" si="37"/>
        <v>0</v>
      </c>
      <c r="I205" s="77">
        <f t="shared" si="38"/>
        <v>0</v>
      </c>
      <c r="J205" s="74"/>
      <c r="K205" s="41"/>
      <c r="L205" s="41"/>
      <c r="M205" s="41"/>
      <c r="N205" s="41"/>
      <c r="O205" s="41"/>
      <c r="P205" s="174"/>
      <c r="Q205" s="41"/>
      <c r="R205" s="41"/>
      <c r="S205" s="41"/>
      <c r="T205" s="41"/>
      <c r="U205" s="41"/>
      <c r="V205" s="41"/>
      <c r="W205" s="41"/>
      <c r="X205" s="41"/>
      <c r="Y205" s="293"/>
      <c r="Z205" s="293"/>
      <c r="AA205" s="293"/>
      <c r="AB205" s="293"/>
      <c r="AC205" s="293"/>
      <c r="AD205" s="295"/>
      <c r="AE205" s="356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5"/>
      <c r="AT205" s="155"/>
      <c r="AU205" s="155"/>
      <c r="AV205" s="93"/>
      <c r="AW205" s="155"/>
      <c r="AX205" s="180"/>
    </row>
    <row r="206" spans="1:50" ht="12.95" customHeight="1">
      <c r="A206" s="366"/>
      <c r="B206" s="159">
        <v>11</v>
      </c>
      <c r="C206" s="118"/>
      <c r="D206" s="117"/>
      <c r="E206" s="119"/>
      <c r="F206" s="357">
        <f>MIN(AE206:AE206:AX206)</f>
        <v>0</v>
      </c>
      <c r="G206" s="88">
        <f t="shared" si="36"/>
        <v>0</v>
      </c>
      <c r="H206" s="73">
        <f t="shared" si="37"/>
        <v>0</v>
      </c>
      <c r="I206" s="77">
        <f t="shared" si="38"/>
        <v>0</v>
      </c>
      <c r="J206" s="74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93"/>
      <c r="Z206" s="293"/>
      <c r="AA206" s="293"/>
      <c r="AB206" s="293"/>
      <c r="AC206" s="293"/>
      <c r="AD206" s="295"/>
      <c r="AE206" s="356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5"/>
      <c r="AT206" s="155"/>
      <c r="AU206" s="155"/>
      <c r="AV206" s="93"/>
      <c r="AW206" s="155"/>
      <c r="AX206" s="180"/>
    </row>
    <row r="207" spans="1:50" ht="12.95" customHeight="1">
      <c r="A207" s="366"/>
      <c r="B207" s="159">
        <v>12</v>
      </c>
      <c r="C207" s="100"/>
      <c r="D207" s="122"/>
      <c r="E207" s="123"/>
      <c r="F207" s="357">
        <f>MIN(AE207:AE207:AX207)</f>
        <v>0</v>
      </c>
      <c r="G207" s="88">
        <f t="shared" si="36"/>
        <v>0</v>
      </c>
      <c r="H207" s="73">
        <f t="shared" si="37"/>
        <v>0</v>
      </c>
      <c r="I207" s="77">
        <f t="shared" si="38"/>
        <v>0</v>
      </c>
      <c r="J207" s="74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93"/>
      <c r="Z207" s="293"/>
      <c r="AA207" s="293"/>
      <c r="AB207" s="293"/>
      <c r="AC207" s="293"/>
      <c r="AD207" s="295"/>
      <c r="AE207" s="359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5"/>
      <c r="AT207" s="155"/>
      <c r="AU207" s="155"/>
      <c r="AV207" s="93"/>
      <c r="AW207" s="155"/>
      <c r="AX207" s="180"/>
    </row>
    <row r="208" spans="1:50" ht="12.95" customHeight="1">
      <c r="A208" s="366"/>
      <c r="B208" s="159">
        <v>13</v>
      </c>
      <c r="C208" s="98"/>
      <c r="D208" s="103"/>
      <c r="E208" s="145"/>
      <c r="F208" s="357">
        <f>MIN(AE208:AE208:AX208)</f>
        <v>0</v>
      </c>
      <c r="G208" s="88">
        <f t="shared" si="36"/>
        <v>0</v>
      </c>
      <c r="H208" s="73">
        <f t="shared" si="37"/>
        <v>0</v>
      </c>
      <c r="I208" s="77">
        <f t="shared" si="38"/>
        <v>0</v>
      </c>
      <c r="J208" s="74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9"/>
      <c r="Y208" s="293"/>
      <c r="Z208" s="293"/>
      <c r="AA208" s="293"/>
      <c r="AB208" s="293"/>
      <c r="AC208" s="293"/>
      <c r="AD208" s="295"/>
      <c r="AE208" s="359"/>
      <c r="AF208" s="69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5"/>
      <c r="AT208" s="155"/>
      <c r="AU208" s="155"/>
      <c r="AV208" s="93"/>
      <c r="AW208" s="155"/>
      <c r="AX208" s="180"/>
    </row>
    <row r="209" spans="1:50" ht="12.95" customHeight="1">
      <c r="A209" s="366"/>
      <c r="B209" s="159">
        <v>14</v>
      </c>
      <c r="C209" s="32"/>
      <c r="D209" s="53"/>
      <c r="E209" s="99"/>
      <c r="F209" s="357">
        <f>MIN(AE209:AE209:AX209)</f>
        <v>0</v>
      </c>
      <c r="G209" s="88">
        <f t="shared" si="36"/>
        <v>0</v>
      </c>
      <c r="H209" s="73">
        <f t="shared" si="37"/>
        <v>0</v>
      </c>
      <c r="I209" s="77">
        <f t="shared" si="38"/>
        <v>0</v>
      </c>
      <c r="J209" s="74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9"/>
      <c r="Y209" s="293"/>
      <c r="Z209" s="293"/>
      <c r="AA209" s="293"/>
      <c r="AB209" s="293"/>
      <c r="AC209" s="293"/>
      <c r="AD209" s="295"/>
      <c r="AE209" s="356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5"/>
      <c r="AT209" s="155"/>
      <c r="AU209" s="155"/>
      <c r="AV209" s="93"/>
      <c r="AW209" s="155"/>
      <c r="AX209" s="180"/>
    </row>
    <row r="210" spans="1:50" ht="12.95" customHeight="1">
      <c r="A210" s="368"/>
      <c r="B210" s="160"/>
      <c r="C210" s="89"/>
      <c r="D210" s="90"/>
      <c r="E210" s="149"/>
      <c r="F210" s="91"/>
      <c r="G210" s="92"/>
      <c r="H210" s="139"/>
      <c r="I210" s="78">
        <f>SUM(J210:X210)</f>
        <v>3</v>
      </c>
      <c r="J210" s="76">
        <f t="shared" ref="J210:AC210" si="39">COUNTIF(J196:J209,"&gt;-1")</f>
        <v>3</v>
      </c>
      <c r="K210" s="76">
        <f t="shared" si="39"/>
        <v>0</v>
      </c>
      <c r="L210" s="76">
        <f t="shared" si="39"/>
        <v>0</v>
      </c>
      <c r="M210" s="76">
        <f t="shared" si="39"/>
        <v>0</v>
      </c>
      <c r="N210" s="76">
        <f t="shared" si="39"/>
        <v>0</v>
      </c>
      <c r="O210" s="76">
        <f t="shared" si="39"/>
        <v>0</v>
      </c>
      <c r="P210" s="76">
        <f t="shared" si="39"/>
        <v>0</v>
      </c>
      <c r="Q210" s="76">
        <f t="shared" si="39"/>
        <v>0</v>
      </c>
      <c r="R210" s="76">
        <f t="shared" si="39"/>
        <v>0</v>
      </c>
      <c r="S210" s="76">
        <f t="shared" si="39"/>
        <v>0</v>
      </c>
      <c r="T210" s="76">
        <f t="shared" si="39"/>
        <v>0</v>
      </c>
      <c r="U210" s="76">
        <f t="shared" si="39"/>
        <v>0</v>
      </c>
      <c r="V210" s="76">
        <f t="shared" si="39"/>
        <v>0</v>
      </c>
      <c r="W210" s="76">
        <f t="shared" si="39"/>
        <v>0</v>
      </c>
      <c r="X210" s="76">
        <f t="shared" si="39"/>
        <v>0</v>
      </c>
      <c r="Y210" s="76">
        <f t="shared" si="39"/>
        <v>0</v>
      </c>
      <c r="Z210" s="76">
        <f t="shared" si="39"/>
        <v>0</v>
      </c>
      <c r="AA210" s="76">
        <f t="shared" si="39"/>
        <v>0</v>
      </c>
      <c r="AB210" s="76">
        <f t="shared" si="39"/>
        <v>0</v>
      </c>
      <c r="AC210" s="76">
        <f t="shared" si="39"/>
        <v>0</v>
      </c>
      <c r="AD210" s="298"/>
      <c r="AE210" s="308"/>
      <c r="AF210" s="105"/>
      <c r="AG210" s="309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310"/>
    </row>
    <row r="211" spans="1:50" s="140" customFormat="1" ht="12.95" customHeight="1">
      <c r="A211" s="286"/>
      <c r="B211" s="28"/>
      <c r="C211" s="287"/>
      <c r="D211" s="28"/>
      <c r="E211" s="28"/>
      <c r="F211" s="288"/>
      <c r="G211" s="289"/>
      <c r="H211" s="285"/>
      <c r="I211" s="29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0"/>
      <c r="AE211" s="291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301"/>
      <c r="AE212" s="17"/>
      <c r="AF212" s="17"/>
      <c r="AG212" s="17"/>
      <c r="AH212" s="17"/>
      <c r="AP212" s="140"/>
      <c r="AQ212" s="140"/>
      <c r="AR212" s="140"/>
      <c r="AS212"/>
    </row>
    <row r="213" spans="1:50" ht="14.1" customHeight="1">
      <c r="D213" s="21"/>
    </row>
    <row r="214" spans="1:50" ht="14.1" customHeight="1">
      <c r="C214" s="327" t="s">
        <v>463</v>
      </c>
      <c r="D214" s="327"/>
      <c r="E214" s="327"/>
    </row>
    <row r="215" spans="1:50" ht="14.1" customHeight="1">
      <c r="C215" s="327" t="s">
        <v>32</v>
      </c>
      <c r="D215" s="328" t="s">
        <v>465</v>
      </c>
      <c r="E215" s="327"/>
    </row>
    <row r="216" spans="1:50" ht="14.1" customHeight="1">
      <c r="C216" s="327" t="s">
        <v>441</v>
      </c>
      <c r="D216" s="328" t="s">
        <v>466</v>
      </c>
      <c r="E216" s="327"/>
    </row>
    <row r="217" spans="1:50" ht="14.1" customHeight="1">
      <c r="C217" s="327" t="s">
        <v>464</v>
      </c>
      <c r="D217" s="328" t="s">
        <v>467</v>
      </c>
      <c r="E217" s="327"/>
    </row>
    <row r="218" spans="1:50" ht="14.1" customHeight="1">
      <c r="C218" s="327" t="s">
        <v>0</v>
      </c>
      <c r="D218" s="328" t="s">
        <v>468</v>
      </c>
    </row>
    <row r="219" spans="1:50" ht="14.1" customHeight="1">
      <c r="C219" s="327" t="s">
        <v>469</v>
      </c>
      <c r="D219" s="328" t="s">
        <v>470</v>
      </c>
    </row>
    <row r="220" spans="1:50" ht="14.1" customHeight="1">
      <c r="C220" s="327" t="s">
        <v>62</v>
      </c>
      <c r="D220" s="328" t="s">
        <v>471</v>
      </c>
    </row>
    <row r="221" spans="1:50" ht="14.1" customHeight="1">
      <c r="C221" s="327" t="s">
        <v>472</v>
      </c>
      <c r="D221" s="328" t="s">
        <v>473</v>
      </c>
    </row>
    <row r="222" spans="1:50" ht="14.1" customHeight="1">
      <c r="C222" s="327" t="s">
        <v>2</v>
      </c>
      <c r="D222" s="328" t="s">
        <v>474</v>
      </c>
    </row>
    <row r="223" spans="1:50" ht="14.1" customHeight="1">
      <c r="C223" s="327" t="s">
        <v>3</v>
      </c>
      <c r="D223" s="328" t="s">
        <v>475</v>
      </c>
    </row>
    <row r="224" spans="1:50" ht="14.1" customHeight="1">
      <c r="C224" s="327" t="s">
        <v>476</v>
      </c>
      <c r="D224" s="328" t="s">
        <v>477</v>
      </c>
    </row>
    <row r="225" spans="3:4" ht="14.1" customHeight="1">
      <c r="C225" s="327" t="s">
        <v>478</v>
      </c>
      <c r="D225" s="328" t="s">
        <v>479</v>
      </c>
    </row>
    <row r="226" spans="3:4" ht="14.1" customHeight="1">
      <c r="C226" s="327"/>
      <c r="D226" s="328"/>
    </row>
    <row r="227" spans="3:4" ht="14.1" customHeight="1">
      <c r="C227" s="327"/>
      <c r="D227" s="328"/>
    </row>
    <row r="228" spans="3:4" ht="14.1" customHeight="1">
      <c r="C228" s="327"/>
      <c r="D228" s="328"/>
    </row>
    <row r="229" spans="3:4" ht="14.1" customHeight="1">
      <c r="C229" s="327"/>
      <c r="D229" s="328"/>
    </row>
    <row r="230" spans="3:4" ht="14.1" customHeight="1">
      <c r="C230" s="327"/>
      <c r="D230" s="328"/>
    </row>
    <row r="231" spans="3:4" ht="14.1" customHeight="1">
      <c r="C231" s="327"/>
      <c r="D231" s="328"/>
    </row>
    <row r="232" spans="3:4" ht="14.1" customHeight="1">
      <c r="C232" s="327"/>
      <c r="D232" s="328"/>
    </row>
    <row r="233" spans="3:4" ht="14.1" customHeight="1">
      <c r="C233" s="327"/>
      <c r="D233" s="328"/>
    </row>
    <row r="234" spans="3:4" ht="14.1" customHeight="1">
      <c r="D234" s="328"/>
    </row>
    <row r="235" spans="3:4" ht="14.1" customHeight="1">
      <c r="D235" s="328"/>
    </row>
    <row r="236" spans="3:4" ht="14.1" customHeight="1">
      <c r="D236" s="328"/>
    </row>
    <row r="237" spans="3:4" ht="14.1" customHeight="1">
      <c r="D237" s="328"/>
    </row>
  </sheetData>
  <sheetProtection insertRows="0" deleteRows="0" sort="0" autoFilter="0"/>
  <protectedRanges>
    <protectedRange sqref="J1:AX1048576 C1:E1048576" name="Oblast1"/>
  </protectedRanges>
  <sortState ref="C2:AX23">
    <sortCondition ref="AF2:AF23"/>
  </sortState>
  <mergeCells count="10">
    <mergeCell ref="A144:A170"/>
    <mergeCell ref="A172:A182"/>
    <mergeCell ref="A184:A194"/>
    <mergeCell ref="A196:A210"/>
    <mergeCell ref="A125:A142"/>
    <mergeCell ref="A2:A23"/>
    <mergeCell ref="A26:A59"/>
    <mergeCell ref="A61:A94"/>
    <mergeCell ref="A96:A110"/>
    <mergeCell ref="A112:A123"/>
  </mergeCells>
  <conditionalFormatting sqref="O26">
    <cfRule type="cellIs" dxfId="1" priority="1" operator="greaterThan">
      <formula>11</formula>
    </cfRule>
    <cfRule type="cellIs" dxfId="0" priority="2" operator="greaterThan">
      <formula>10</formula>
    </cfRule>
  </conditionalFormatting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68"/>
  <sheetViews>
    <sheetView workbookViewId="0">
      <selection activeCell="E5" sqref="E5"/>
    </sheetView>
  </sheetViews>
  <sheetFormatPr defaultRowHeight="15" customHeight="1"/>
  <cols>
    <col min="1" max="1" width="5.7109375" style="195" customWidth="1"/>
    <col min="2" max="2" width="18.140625" style="248" customWidth="1"/>
    <col min="3" max="3" width="4.7109375" style="205" customWidth="1"/>
    <col min="4" max="4" width="7.7109375" style="195" customWidth="1"/>
    <col min="5" max="5" width="7.85546875" style="215" bestFit="1" customWidth="1"/>
    <col min="6" max="6" width="5.5703125" style="195" customWidth="1"/>
    <col min="7" max="7" width="19" style="248" customWidth="1"/>
    <col min="8" max="8" width="4.7109375" style="205" customWidth="1"/>
    <col min="9" max="9" width="7.7109375" style="195" customWidth="1"/>
    <col min="10" max="10" width="5.7109375" style="215" customWidth="1"/>
    <col min="11" max="11" width="2.7109375" style="181" customWidth="1"/>
    <col min="12" max="12" width="5" style="181" customWidth="1"/>
    <col min="13" max="13" width="3.7109375" style="182" customWidth="1"/>
    <col min="14" max="14" width="5.42578125" style="181" customWidth="1"/>
  </cols>
  <sheetData>
    <row r="2" spans="1:10" ht="25.5" customHeight="1">
      <c r="A2" s="369" t="s">
        <v>480</v>
      </c>
      <c r="B2" s="370"/>
      <c r="C2" s="370"/>
      <c r="D2" s="370"/>
      <c r="E2" s="370"/>
      <c r="F2" s="370"/>
      <c r="G2" s="370"/>
      <c r="H2" s="370"/>
      <c r="I2" s="370"/>
      <c r="J2" s="371"/>
    </row>
    <row r="3" spans="1:10" ht="15" customHeight="1">
      <c r="A3" s="183" t="s">
        <v>1</v>
      </c>
      <c r="B3" s="243" t="s">
        <v>50</v>
      </c>
      <c r="C3" s="196" t="s">
        <v>63</v>
      </c>
      <c r="D3" s="184" t="s">
        <v>29</v>
      </c>
      <c r="E3" s="206" t="s">
        <v>51</v>
      </c>
      <c r="F3" s="184" t="s">
        <v>1</v>
      </c>
      <c r="G3" s="332" t="s">
        <v>50</v>
      </c>
      <c r="H3" s="196" t="s">
        <v>63</v>
      </c>
      <c r="I3" s="184" t="s">
        <v>29</v>
      </c>
      <c r="J3" s="216" t="s">
        <v>51</v>
      </c>
    </row>
    <row r="4" spans="1:10" ht="15" customHeight="1">
      <c r="A4" s="185">
        <v>11</v>
      </c>
      <c r="B4" s="244" t="s">
        <v>76</v>
      </c>
      <c r="C4" s="197">
        <v>2003</v>
      </c>
      <c r="D4" s="362">
        <v>2.6412037037037036E-2</v>
      </c>
      <c r="E4" s="207" t="s">
        <v>491</v>
      </c>
      <c r="F4" s="360"/>
      <c r="G4" s="333"/>
      <c r="H4" s="197"/>
      <c r="I4" s="361"/>
      <c r="J4" s="217"/>
    </row>
    <row r="5" spans="1:10" ht="15" customHeight="1">
      <c r="A5" s="282">
        <v>12</v>
      </c>
      <c r="B5" s="238"/>
      <c r="C5" s="280"/>
      <c r="D5" s="283"/>
      <c r="E5" s="343"/>
      <c r="F5" s="341">
        <v>12</v>
      </c>
      <c r="G5" s="336"/>
      <c r="H5" s="280"/>
      <c r="I5" s="193"/>
      <c r="J5" s="220"/>
    </row>
    <row r="6" spans="1:10" ht="15" customHeight="1">
      <c r="A6" s="282">
        <v>13</v>
      </c>
      <c r="B6" s="238"/>
      <c r="C6" s="280"/>
      <c r="D6" s="187"/>
      <c r="E6" s="343"/>
      <c r="F6" s="339">
        <v>13</v>
      </c>
      <c r="G6" s="336"/>
      <c r="H6" s="280"/>
      <c r="I6" s="188"/>
      <c r="J6" s="220"/>
    </row>
    <row r="7" spans="1:10" ht="15" customHeight="1">
      <c r="A7" s="282">
        <v>14</v>
      </c>
      <c r="B7" s="238"/>
      <c r="C7" s="280"/>
      <c r="D7" s="187"/>
      <c r="E7" s="343"/>
      <c r="F7" s="339">
        <v>14</v>
      </c>
      <c r="G7" s="336"/>
      <c r="H7" s="280"/>
      <c r="I7" s="188"/>
      <c r="J7" s="220"/>
    </row>
    <row r="8" spans="1:10" ht="15" customHeight="1">
      <c r="A8" s="282">
        <v>15</v>
      </c>
      <c r="B8" s="238"/>
      <c r="C8" s="280"/>
      <c r="D8" s="187"/>
      <c r="E8" s="343"/>
      <c r="F8" s="339">
        <v>15</v>
      </c>
      <c r="G8" s="336"/>
      <c r="H8" s="280"/>
      <c r="I8" s="188"/>
      <c r="J8" s="220"/>
    </row>
    <row r="9" spans="1:10" ht="15" customHeight="1">
      <c r="A9" s="186">
        <v>16</v>
      </c>
      <c r="B9" s="237"/>
      <c r="C9" s="198"/>
      <c r="D9" s="187"/>
      <c r="E9" s="208"/>
      <c r="F9" s="339">
        <v>16</v>
      </c>
      <c r="G9" s="334"/>
      <c r="H9" s="198"/>
      <c r="I9" s="188"/>
      <c r="J9" s="218"/>
    </row>
    <row r="10" spans="1:10" ht="15" customHeight="1">
      <c r="A10" s="186">
        <v>17</v>
      </c>
      <c r="B10" s="240"/>
      <c r="C10" s="198"/>
      <c r="D10" s="187"/>
      <c r="E10" s="208"/>
      <c r="F10" s="339">
        <v>17</v>
      </c>
      <c r="G10" s="334"/>
      <c r="H10" s="198"/>
      <c r="I10" s="188"/>
      <c r="J10" s="224"/>
    </row>
    <row r="11" spans="1:10" ht="15" customHeight="1">
      <c r="A11" s="279">
        <v>18</v>
      </c>
      <c r="B11" s="240"/>
      <c r="C11" s="240"/>
      <c r="D11" s="187"/>
      <c r="E11" s="330"/>
      <c r="F11" s="339">
        <v>18</v>
      </c>
      <c r="G11" s="334"/>
      <c r="H11" s="240"/>
      <c r="I11" s="188"/>
      <c r="J11" s="224"/>
    </row>
    <row r="12" spans="1:10" ht="15" customHeight="1">
      <c r="A12" s="189">
        <v>19</v>
      </c>
      <c r="B12" s="245"/>
      <c r="C12" s="200"/>
      <c r="D12" s="190"/>
      <c r="E12" s="209"/>
      <c r="F12" s="340">
        <v>19</v>
      </c>
      <c r="G12" s="335"/>
      <c r="H12" s="200"/>
      <c r="I12" s="191"/>
      <c r="J12" s="219"/>
    </row>
    <row r="13" spans="1:10" ht="15" customHeight="1">
      <c r="A13" s="192">
        <v>20</v>
      </c>
      <c r="B13" s="238"/>
      <c r="C13" s="199"/>
      <c r="D13" s="283"/>
      <c r="E13" s="210"/>
      <c r="F13" s="341">
        <v>20</v>
      </c>
      <c r="G13" s="336"/>
      <c r="H13" s="199"/>
      <c r="I13" s="193"/>
      <c r="J13" s="220"/>
    </row>
    <row r="14" spans="1:10" ht="15" customHeight="1">
      <c r="A14" s="186">
        <v>21</v>
      </c>
      <c r="B14" s="240"/>
      <c r="C14" s="198"/>
      <c r="D14" s="187"/>
      <c r="E14" s="208"/>
      <c r="F14" s="339">
        <v>21</v>
      </c>
      <c r="G14" s="334"/>
      <c r="H14" s="202"/>
      <c r="I14" s="188"/>
      <c r="J14" s="221"/>
    </row>
    <row r="15" spans="1:10" ht="15" customHeight="1">
      <c r="A15" s="279">
        <v>22</v>
      </c>
      <c r="B15" s="240"/>
      <c r="C15" s="240"/>
      <c r="D15" s="187"/>
      <c r="E15" s="330"/>
      <c r="F15" s="339">
        <v>22</v>
      </c>
      <c r="G15" s="334"/>
      <c r="H15" s="240"/>
      <c r="I15" s="188"/>
      <c r="J15" s="224"/>
    </row>
    <row r="16" spans="1:10" ht="15" customHeight="1">
      <c r="A16" s="186">
        <v>23</v>
      </c>
      <c r="B16" s="240"/>
      <c r="C16" s="198"/>
      <c r="D16" s="187"/>
      <c r="E16" s="211"/>
      <c r="F16" s="339">
        <v>23</v>
      </c>
      <c r="G16" s="334"/>
      <c r="H16" s="198"/>
      <c r="I16" s="188"/>
      <c r="J16" s="218"/>
    </row>
    <row r="17" spans="1:10" ht="15" customHeight="1">
      <c r="A17" s="186">
        <v>24</v>
      </c>
      <c r="B17" s="329"/>
      <c r="C17" s="198"/>
      <c r="D17" s="187"/>
      <c r="E17" s="208"/>
      <c r="F17" s="339">
        <v>24</v>
      </c>
      <c r="G17" s="334"/>
      <c r="H17" s="198"/>
      <c r="I17" s="188"/>
      <c r="J17" s="218"/>
    </row>
    <row r="18" spans="1:10" ht="15" customHeight="1">
      <c r="A18" s="186">
        <v>25</v>
      </c>
      <c r="B18" s="240"/>
      <c r="C18" s="198"/>
      <c r="D18" s="187"/>
      <c r="E18" s="211"/>
      <c r="F18" s="339">
        <v>25</v>
      </c>
      <c r="G18" s="334"/>
      <c r="H18" s="198"/>
      <c r="I18" s="188"/>
      <c r="J18" s="218"/>
    </row>
    <row r="19" spans="1:10" ht="15" customHeight="1">
      <c r="A19" s="186">
        <v>26</v>
      </c>
      <c r="B19" s="240"/>
      <c r="C19" s="198"/>
      <c r="D19" s="187"/>
      <c r="E19" s="208"/>
      <c r="F19" s="339">
        <v>26</v>
      </c>
      <c r="G19" s="334"/>
      <c r="H19" s="198"/>
      <c r="I19" s="188"/>
      <c r="J19" s="218"/>
    </row>
    <row r="20" spans="1:10" ht="15" customHeight="1">
      <c r="A20" s="186">
        <v>27</v>
      </c>
      <c r="B20" s="240"/>
      <c r="C20" s="198"/>
      <c r="D20" s="187"/>
      <c r="E20" s="208"/>
      <c r="F20" s="339">
        <v>27</v>
      </c>
      <c r="G20" s="334"/>
      <c r="H20" s="198"/>
      <c r="I20" s="188"/>
      <c r="J20" s="218"/>
    </row>
    <row r="21" spans="1:10" ht="15" customHeight="1">
      <c r="A21" s="186">
        <v>28</v>
      </c>
      <c r="B21" s="240"/>
      <c r="C21" s="198"/>
      <c r="D21" s="187"/>
      <c r="E21" s="208"/>
      <c r="F21" s="339">
        <v>28</v>
      </c>
      <c r="G21" s="334"/>
      <c r="H21" s="198"/>
      <c r="I21" s="188"/>
      <c r="J21" s="218"/>
    </row>
    <row r="22" spans="1:10" ht="15" customHeight="1">
      <c r="A22" s="194">
        <v>29</v>
      </c>
      <c r="B22" s="242"/>
      <c r="C22" s="201"/>
      <c r="D22" s="190"/>
      <c r="E22" s="212"/>
      <c r="F22" s="340">
        <v>29</v>
      </c>
      <c r="G22" s="335"/>
      <c r="H22" s="201"/>
      <c r="I22" s="191"/>
      <c r="J22" s="222"/>
    </row>
    <row r="23" spans="1:10" ht="15" customHeight="1">
      <c r="A23" s="185">
        <v>30</v>
      </c>
      <c r="B23" s="246"/>
      <c r="C23" s="197"/>
      <c r="D23" s="187"/>
      <c r="E23" s="213"/>
      <c r="F23" s="339">
        <v>30</v>
      </c>
      <c r="G23" s="334"/>
      <c r="H23" s="197"/>
      <c r="I23" s="188"/>
      <c r="J23" s="342"/>
    </row>
    <row r="24" spans="1:10" ht="15" customHeight="1">
      <c r="A24" s="186">
        <v>31</v>
      </c>
      <c r="B24" s="240"/>
      <c r="C24" s="198"/>
      <c r="D24" s="187"/>
      <c r="E24" s="214"/>
      <c r="F24" s="339">
        <v>31</v>
      </c>
      <c r="G24" s="334"/>
      <c r="H24" s="202"/>
      <c r="I24" s="188"/>
      <c r="J24" s="218"/>
    </row>
    <row r="25" spans="1:10" ht="15" customHeight="1">
      <c r="A25" s="186">
        <v>32</v>
      </c>
      <c r="B25" s="237"/>
      <c r="C25" s="198"/>
      <c r="D25" s="187"/>
      <c r="E25" s="211"/>
      <c r="F25" s="339">
        <v>32</v>
      </c>
      <c r="G25" s="334"/>
      <c r="H25" s="198"/>
      <c r="I25" s="188"/>
      <c r="J25" s="223"/>
    </row>
    <row r="26" spans="1:10" ht="15" customHeight="1">
      <c r="A26" s="186">
        <v>33</v>
      </c>
      <c r="B26" s="240"/>
      <c r="C26" s="198"/>
      <c r="D26" s="187"/>
      <c r="E26" s="211"/>
      <c r="F26" s="339">
        <v>33</v>
      </c>
      <c r="G26" s="334"/>
      <c r="H26" s="198"/>
      <c r="I26" s="188"/>
      <c r="J26" s="218"/>
    </row>
    <row r="27" spans="1:10" ht="15" customHeight="1">
      <c r="A27" s="186">
        <v>34</v>
      </c>
      <c r="B27" s="240"/>
      <c r="C27" s="198"/>
      <c r="D27" s="187"/>
      <c r="E27" s="211"/>
      <c r="F27" s="339">
        <v>34</v>
      </c>
      <c r="G27" s="334"/>
      <c r="H27" s="198"/>
      <c r="I27" s="188"/>
      <c r="J27" s="218"/>
    </row>
    <row r="28" spans="1:10" ht="15" customHeight="1">
      <c r="A28" s="186">
        <v>35</v>
      </c>
      <c r="B28" s="240"/>
      <c r="C28" s="198"/>
      <c r="D28" s="187"/>
      <c r="E28" s="208"/>
      <c r="F28" s="339">
        <v>35</v>
      </c>
      <c r="G28" s="334"/>
      <c r="H28" s="198"/>
      <c r="I28" s="188"/>
      <c r="J28" s="218"/>
    </row>
    <row r="29" spans="1:10" ht="15" customHeight="1">
      <c r="A29" s="186">
        <v>36</v>
      </c>
      <c r="B29" s="240"/>
      <c r="C29" s="198"/>
      <c r="D29" s="187"/>
      <c r="E29" s="208"/>
      <c r="F29" s="339">
        <v>36</v>
      </c>
      <c r="G29" s="334"/>
      <c r="H29" s="198"/>
      <c r="I29" s="188"/>
      <c r="J29" s="218"/>
    </row>
    <row r="30" spans="1:10" ht="15" customHeight="1">
      <c r="A30" s="186">
        <v>37</v>
      </c>
      <c r="B30" s="240"/>
      <c r="C30" s="198"/>
      <c r="D30" s="187"/>
      <c r="E30" s="211"/>
      <c r="F30" s="339">
        <v>37</v>
      </c>
      <c r="G30" s="334"/>
      <c r="H30" s="198"/>
      <c r="I30" s="188"/>
      <c r="J30" s="218"/>
    </row>
    <row r="31" spans="1:10" ht="15" customHeight="1">
      <c r="A31" s="279">
        <v>38</v>
      </c>
      <c r="B31" s="240"/>
      <c r="C31" s="198"/>
      <c r="D31" s="187"/>
      <c r="E31" s="208"/>
      <c r="F31" s="339">
        <v>38</v>
      </c>
      <c r="G31" s="334"/>
      <c r="H31" s="198"/>
      <c r="I31" s="188"/>
      <c r="J31" s="224"/>
    </row>
    <row r="32" spans="1:10" ht="15" customHeight="1">
      <c r="A32" s="189">
        <v>39</v>
      </c>
      <c r="B32" s="241"/>
      <c r="C32" s="200"/>
      <c r="D32" s="190"/>
      <c r="E32" s="209"/>
      <c r="F32" s="340">
        <v>39</v>
      </c>
      <c r="G32" s="335"/>
      <c r="H32" s="200"/>
      <c r="I32" s="191"/>
      <c r="J32" s="219"/>
    </row>
    <row r="33" spans="1:10" ht="15" customHeight="1">
      <c r="A33" s="192">
        <v>40</v>
      </c>
      <c r="B33" s="239"/>
      <c r="C33" s="199"/>
      <c r="D33" s="187"/>
      <c r="E33" s="210"/>
      <c r="F33" s="339">
        <v>40</v>
      </c>
      <c r="G33" s="334"/>
      <c r="H33" s="199"/>
      <c r="I33" s="188"/>
      <c r="J33" s="220"/>
    </row>
    <row r="34" spans="1:10" ht="15" customHeight="1">
      <c r="A34" s="186">
        <v>41</v>
      </c>
      <c r="B34" s="240"/>
      <c r="C34" s="198"/>
      <c r="D34" s="187"/>
      <c r="E34" s="208"/>
      <c r="F34" s="339">
        <v>41</v>
      </c>
      <c r="G34" s="334"/>
      <c r="H34" s="198"/>
      <c r="I34" s="188"/>
      <c r="J34" s="218"/>
    </row>
    <row r="35" spans="1:10" ht="15" customHeight="1">
      <c r="A35" s="186">
        <v>42</v>
      </c>
      <c r="B35" s="240"/>
      <c r="C35" s="198"/>
      <c r="D35" s="187"/>
      <c r="E35" s="211"/>
      <c r="F35" s="339">
        <v>42</v>
      </c>
      <c r="G35" s="334"/>
      <c r="H35" s="198"/>
      <c r="I35" s="188"/>
      <c r="J35" s="218"/>
    </row>
    <row r="36" spans="1:10" ht="15" customHeight="1">
      <c r="A36" s="186">
        <v>43</v>
      </c>
      <c r="B36" s="240"/>
      <c r="C36" s="198"/>
      <c r="D36" s="187"/>
      <c r="E36" s="208"/>
      <c r="F36" s="339">
        <v>43</v>
      </c>
      <c r="G36" s="334"/>
      <c r="H36" s="198"/>
      <c r="I36" s="188"/>
      <c r="J36" s="218"/>
    </row>
    <row r="37" spans="1:10" ht="15" customHeight="1">
      <c r="A37" s="186">
        <v>44</v>
      </c>
      <c r="B37" s="236"/>
      <c r="C37" s="202"/>
      <c r="D37" s="187"/>
      <c r="E37" s="208"/>
      <c r="F37" s="339">
        <v>44</v>
      </c>
      <c r="G37" s="334"/>
      <c r="H37" s="198"/>
      <c r="I37" s="188"/>
      <c r="J37" s="224"/>
    </row>
    <row r="38" spans="1:10" ht="15" customHeight="1">
      <c r="A38" s="282">
        <v>45</v>
      </c>
      <c r="B38" s="284"/>
      <c r="C38" s="204"/>
      <c r="D38" s="283"/>
      <c r="E38" s="210"/>
      <c r="F38" s="341">
        <v>45</v>
      </c>
      <c r="G38" s="336"/>
      <c r="H38" s="280"/>
      <c r="I38" s="193"/>
      <c r="J38" s="220"/>
    </row>
    <row r="39" spans="1:10" ht="15" customHeight="1">
      <c r="A39" s="186">
        <v>46</v>
      </c>
      <c r="B39" s="240"/>
      <c r="C39" s="198"/>
      <c r="D39" s="187"/>
      <c r="E39" s="208"/>
      <c r="F39" s="339">
        <v>46</v>
      </c>
      <c r="G39" s="334"/>
      <c r="H39" s="198"/>
      <c r="I39" s="188"/>
      <c r="J39" s="218"/>
    </row>
    <row r="40" spans="1:10" ht="15" customHeight="1">
      <c r="A40" s="186">
        <v>47</v>
      </c>
      <c r="B40" s="240"/>
      <c r="C40" s="198"/>
      <c r="D40" s="187"/>
      <c r="E40" s="208"/>
      <c r="F40" s="339">
        <v>47</v>
      </c>
      <c r="G40" s="334"/>
      <c r="H40" s="198"/>
      <c r="I40" s="188"/>
      <c r="J40" s="218"/>
    </row>
    <row r="41" spans="1:10" ht="15" customHeight="1">
      <c r="A41" s="186">
        <v>48</v>
      </c>
      <c r="B41" s="236"/>
      <c r="C41" s="202"/>
      <c r="D41" s="187"/>
      <c r="E41" s="208"/>
      <c r="F41" s="339">
        <v>48</v>
      </c>
      <c r="G41" s="334"/>
      <c r="H41" s="198"/>
      <c r="I41" s="188"/>
      <c r="J41" s="218"/>
    </row>
    <row r="42" spans="1:10" ht="15" customHeight="1">
      <c r="A42" s="189">
        <v>49</v>
      </c>
      <c r="B42" s="247"/>
      <c r="C42" s="203"/>
      <c r="D42" s="190"/>
      <c r="E42" s="209"/>
      <c r="F42" s="340">
        <v>49</v>
      </c>
      <c r="G42" s="335"/>
      <c r="H42" s="200"/>
      <c r="I42" s="191"/>
      <c r="J42" s="219"/>
    </row>
    <row r="43" spans="1:10" ht="15" customHeight="1">
      <c r="A43" s="192">
        <v>50</v>
      </c>
      <c r="B43" s="284"/>
      <c r="C43" s="204"/>
      <c r="D43" s="187"/>
      <c r="E43" s="210"/>
      <c r="F43" s="339">
        <v>50</v>
      </c>
      <c r="G43" s="336"/>
      <c r="H43" s="199"/>
      <c r="I43" s="188"/>
      <c r="J43" s="220"/>
    </row>
    <row r="44" spans="1:10" ht="15" customHeight="1">
      <c r="A44" s="186">
        <v>51</v>
      </c>
      <c r="B44" s="236"/>
      <c r="C44" s="198"/>
      <c r="D44" s="187"/>
      <c r="E44" s="211"/>
      <c r="F44" s="339">
        <v>51</v>
      </c>
      <c r="G44" s="334"/>
      <c r="H44" s="198"/>
      <c r="I44" s="188"/>
      <c r="J44" s="224"/>
    </row>
    <row r="45" spans="1:10" ht="15" customHeight="1">
      <c r="A45" s="282">
        <v>52</v>
      </c>
      <c r="B45" s="236"/>
      <c r="C45" s="236"/>
      <c r="D45" s="187"/>
      <c r="E45" s="331"/>
      <c r="F45" s="339">
        <v>52</v>
      </c>
      <c r="G45" s="337"/>
      <c r="H45" s="236"/>
      <c r="I45" s="188"/>
      <c r="J45" s="224"/>
    </row>
    <row r="46" spans="1:10" ht="15" customHeight="1">
      <c r="A46" s="186">
        <v>53</v>
      </c>
      <c r="B46" s="240"/>
      <c r="C46" s="198"/>
      <c r="D46" s="187"/>
      <c r="E46" s="208"/>
      <c r="F46" s="339">
        <v>53</v>
      </c>
      <c r="G46" s="334"/>
      <c r="H46" s="198"/>
      <c r="I46" s="188"/>
      <c r="J46" s="224"/>
    </row>
    <row r="47" spans="1:10" ht="15" customHeight="1">
      <c r="A47" s="186">
        <v>54</v>
      </c>
      <c r="B47" s="240"/>
      <c r="C47" s="198"/>
      <c r="D47" s="187"/>
      <c r="E47" s="208"/>
      <c r="F47" s="339">
        <v>54</v>
      </c>
      <c r="G47" s="334"/>
      <c r="H47" s="198"/>
      <c r="I47" s="188"/>
      <c r="J47" s="218"/>
    </row>
    <row r="48" spans="1:10" ht="15" customHeight="1">
      <c r="A48" s="186">
        <v>55</v>
      </c>
      <c r="B48" s="240"/>
      <c r="C48" s="198"/>
      <c r="D48" s="187"/>
      <c r="E48" s="208"/>
      <c r="F48" s="339">
        <v>55</v>
      </c>
      <c r="G48" s="334"/>
      <c r="H48" s="198"/>
      <c r="I48" s="188"/>
      <c r="J48" s="218"/>
    </row>
    <row r="49" spans="1:10" ht="15" customHeight="1">
      <c r="A49" s="186">
        <v>56</v>
      </c>
      <c r="B49" s="240"/>
      <c r="C49" s="198"/>
      <c r="D49" s="187"/>
      <c r="E49" s="212"/>
      <c r="F49" s="339">
        <v>56</v>
      </c>
      <c r="G49" s="334"/>
      <c r="H49" s="198"/>
      <c r="I49" s="188"/>
      <c r="J49" s="218"/>
    </row>
    <row r="50" spans="1:10" ht="15" customHeight="1">
      <c r="A50" s="186">
        <v>57</v>
      </c>
      <c r="B50" s="236"/>
      <c r="C50" s="198"/>
      <c r="D50" s="187"/>
      <c r="E50" s="212"/>
      <c r="F50" s="339">
        <v>57</v>
      </c>
      <c r="G50" s="334"/>
      <c r="H50" s="198"/>
      <c r="I50" s="188"/>
      <c r="J50" s="218"/>
    </row>
    <row r="51" spans="1:10" ht="15" customHeight="1">
      <c r="A51" s="186">
        <v>58</v>
      </c>
      <c r="B51" s="240"/>
      <c r="C51" s="198"/>
      <c r="D51" s="187"/>
      <c r="E51" s="212"/>
      <c r="F51" s="339">
        <v>58</v>
      </c>
      <c r="G51" s="334"/>
      <c r="H51" s="198"/>
      <c r="I51" s="188"/>
      <c r="J51" s="218"/>
    </row>
    <row r="52" spans="1:10" ht="15" customHeight="1">
      <c r="A52" s="194">
        <v>59</v>
      </c>
      <c r="B52" s="242"/>
      <c r="C52" s="201"/>
      <c r="D52" s="190"/>
      <c r="E52" s="212"/>
      <c r="F52" s="340">
        <v>59</v>
      </c>
      <c r="G52" s="338"/>
      <c r="H52" s="201"/>
      <c r="I52" s="191"/>
      <c r="J52" s="222"/>
    </row>
    <row r="53" spans="1:10" ht="15" customHeight="1">
      <c r="A53" s="185">
        <v>60</v>
      </c>
      <c r="B53" s="246"/>
      <c r="C53" s="197"/>
      <c r="D53" s="187"/>
      <c r="E53" s="212"/>
      <c r="F53" s="339">
        <v>60</v>
      </c>
      <c r="G53" s="333"/>
      <c r="H53" s="197"/>
      <c r="I53" s="188"/>
      <c r="J53" s="217"/>
    </row>
    <row r="54" spans="1:10" ht="15" customHeight="1">
      <c r="A54" s="186">
        <v>61</v>
      </c>
      <c r="B54" s="240"/>
      <c r="C54" s="198"/>
      <c r="D54" s="187"/>
      <c r="E54" s="212"/>
      <c r="F54" s="339">
        <v>61</v>
      </c>
      <c r="G54" s="334"/>
      <c r="H54" s="198"/>
      <c r="I54" s="188"/>
      <c r="J54" s="218"/>
    </row>
    <row r="55" spans="1:10" ht="15" customHeight="1">
      <c r="A55" s="186">
        <v>62</v>
      </c>
      <c r="B55" s="240"/>
      <c r="C55" s="198"/>
      <c r="D55" s="187"/>
      <c r="E55" s="212"/>
      <c r="F55" s="339">
        <v>62</v>
      </c>
      <c r="G55" s="334"/>
      <c r="H55" s="198"/>
      <c r="I55" s="188"/>
      <c r="J55" s="218"/>
    </row>
    <row r="56" spans="1:10" ht="15" customHeight="1">
      <c r="A56" s="186">
        <v>63</v>
      </c>
      <c r="B56" s="240"/>
      <c r="C56" s="198"/>
      <c r="D56" s="187"/>
      <c r="E56" s="212"/>
      <c r="F56" s="339">
        <v>63</v>
      </c>
      <c r="G56" s="334"/>
      <c r="H56" s="198"/>
      <c r="I56" s="188"/>
      <c r="J56" s="218"/>
    </row>
    <row r="57" spans="1:10" ht="15" customHeight="1">
      <c r="A57" s="186">
        <v>64</v>
      </c>
      <c r="B57" s="240"/>
      <c r="C57" s="198"/>
      <c r="D57" s="187"/>
      <c r="E57" s="212"/>
      <c r="F57" s="339">
        <v>64</v>
      </c>
      <c r="G57" s="334"/>
      <c r="H57" s="198"/>
      <c r="I57" s="188"/>
      <c r="J57" s="218"/>
    </row>
    <row r="58" spans="1:10" ht="15" customHeight="1">
      <c r="A58" s="186">
        <v>65</v>
      </c>
      <c r="B58" s="240"/>
      <c r="C58" s="198"/>
      <c r="D58" s="187"/>
      <c r="E58" s="208"/>
      <c r="F58" s="339">
        <v>65</v>
      </c>
      <c r="G58" s="334"/>
      <c r="H58" s="198"/>
      <c r="I58" s="188"/>
      <c r="J58" s="218"/>
    </row>
    <row r="59" spans="1:10" ht="15" customHeight="1">
      <c r="A59" s="186">
        <v>66</v>
      </c>
      <c r="B59" s="240"/>
      <c r="C59" s="198"/>
      <c r="D59" s="187"/>
      <c r="E59" s="208"/>
      <c r="F59" s="339">
        <v>66</v>
      </c>
      <c r="G59" s="334"/>
      <c r="H59" s="198"/>
      <c r="I59" s="188"/>
      <c r="J59" s="224"/>
    </row>
    <row r="60" spans="1:10" ht="15" customHeight="1">
      <c r="A60" s="186">
        <v>67</v>
      </c>
      <c r="B60" s="240"/>
      <c r="C60" s="198"/>
      <c r="D60" s="187"/>
      <c r="E60" s="208"/>
      <c r="F60" s="339">
        <v>67</v>
      </c>
      <c r="G60" s="334"/>
      <c r="H60" s="198"/>
      <c r="I60" s="188"/>
      <c r="J60" s="224"/>
    </row>
    <row r="61" spans="1:10" ht="15" customHeight="1">
      <c r="A61" s="281">
        <v>68</v>
      </c>
      <c r="B61" s="240"/>
      <c r="C61" s="240"/>
      <c r="D61" s="187"/>
      <c r="E61" s="330"/>
      <c r="F61" s="339">
        <v>68</v>
      </c>
      <c r="G61" s="334"/>
      <c r="H61" s="240"/>
      <c r="I61" s="188"/>
      <c r="J61" s="224"/>
    </row>
    <row r="62" spans="1:10" ht="15" customHeight="1">
      <c r="A62" s="189">
        <v>69</v>
      </c>
      <c r="B62" s="241"/>
      <c r="C62" s="200"/>
      <c r="D62" s="190"/>
      <c r="E62" s="209"/>
      <c r="F62" s="340">
        <v>69</v>
      </c>
      <c r="G62" s="335"/>
      <c r="H62" s="200"/>
      <c r="I62" s="191"/>
      <c r="J62" s="219"/>
    </row>
    <row r="63" spans="1:10" ht="15" customHeight="1">
      <c r="A63" s="192">
        <v>70</v>
      </c>
      <c r="B63" s="239"/>
      <c r="C63" s="199"/>
      <c r="D63" s="187"/>
      <c r="E63" s="210"/>
      <c r="F63" s="339">
        <v>70</v>
      </c>
      <c r="G63" s="336"/>
      <c r="H63" s="199"/>
      <c r="I63" s="188"/>
      <c r="J63" s="220"/>
    </row>
    <row r="64" spans="1:10" ht="15" customHeight="1">
      <c r="A64" s="186">
        <v>71</v>
      </c>
      <c r="B64" s="240"/>
      <c r="C64" s="198"/>
      <c r="D64" s="187"/>
      <c r="E64" s="208"/>
      <c r="F64" s="339">
        <v>71</v>
      </c>
      <c r="G64" s="334"/>
      <c r="H64" s="198"/>
      <c r="I64" s="188"/>
      <c r="J64" s="218"/>
    </row>
    <row r="65" spans="1:10" ht="15" customHeight="1">
      <c r="A65" s="186">
        <v>72</v>
      </c>
      <c r="B65" s="240"/>
      <c r="C65" s="198"/>
      <c r="D65" s="187"/>
      <c r="E65" s="208"/>
      <c r="F65" s="339">
        <v>72</v>
      </c>
      <c r="G65" s="334"/>
      <c r="H65" s="198"/>
      <c r="I65" s="188"/>
      <c r="J65" s="218"/>
    </row>
    <row r="66" spans="1:10" ht="15" customHeight="1">
      <c r="A66" s="186">
        <v>73</v>
      </c>
      <c r="B66" s="240"/>
      <c r="C66" s="198"/>
      <c r="D66" s="187"/>
      <c r="E66" s="208"/>
      <c r="F66" s="339">
        <v>73</v>
      </c>
      <c r="G66" s="334"/>
      <c r="H66" s="198"/>
      <c r="I66" s="188"/>
      <c r="J66" s="223"/>
    </row>
    <row r="67" spans="1:10" ht="15" customHeight="1">
      <c r="A67" s="186">
        <v>74</v>
      </c>
      <c r="B67" s="240"/>
      <c r="C67" s="198"/>
      <c r="D67" s="187"/>
      <c r="E67" s="208"/>
      <c r="F67" s="339">
        <v>74</v>
      </c>
      <c r="G67" s="334"/>
      <c r="H67" s="198"/>
      <c r="I67" s="188"/>
      <c r="J67" s="223"/>
    </row>
    <row r="68" spans="1:10" ht="15" customHeight="1">
      <c r="A68" s="189">
        <v>75</v>
      </c>
      <c r="B68" s="241"/>
      <c r="C68" s="200"/>
      <c r="D68" s="190"/>
      <c r="E68" s="209"/>
      <c r="F68" s="340">
        <v>75</v>
      </c>
      <c r="G68" s="335"/>
      <c r="H68" s="200"/>
      <c r="I68" s="191"/>
      <c r="J68" s="225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"/>
  <sheetViews>
    <sheetView topLeftCell="A298" workbookViewId="0">
      <selection sqref="A1:XFD334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22" customWidth="1"/>
    <col min="9" max="9" width="3.7109375" style="52" customWidth="1"/>
    <col min="10" max="10" width="8.42578125" style="24" customWidth="1"/>
    <col min="11" max="11" width="5.5703125" style="2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sqref="A1:XFD254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22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topLeftCell="A25" workbookViewId="0">
      <selection sqref="A1:XFD246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21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78740157480314965" bottom="0.78740157480314965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sqref="A1:XFD65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21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sqref="A1:XFD326"/>
    </sheetView>
  </sheetViews>
  <sheetFormatPr defaultRowHeight="13.5" customHeight="1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21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"/>
  <sheetViews>
    <sheetView workbookViewId="0">
      <selection sqref="A1:XFD420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6" customWidth="1"/>
    <col min="8" max="8" width="4.140625" customWidth="1"/>
    <col min="9" max="9" width="5.28515625" customWidth="1"/>
    <col min="10" max="10" width="9.140625" customWidth="1"/>
    <col min="11" max="11" width="6.7109375" customWidth="1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G1:H1"/>
  <sheetViews>
    <sheetView topLeftCell="A326" workbookViewId="0">
      <selection activeCell="E358" sqref="E358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0" customWidth="1"/>
    <col min="8" max="8" width="4.140625" style="104" customWidth="1"/>
    <col min="9" max="9" width="4.28515625" customWidth="1"/>
    <col min="10" max="10" width="9.1406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Toshiba</cp:lastModifiedBy>
  <cp:lastPrinted>2013-10-17T08:36:48Z</cp:lastPrinted>
  <dcterms:created xsi:type="dcterms:W3CDTF">2013-03-14T11:08:18Z</dcterms:created>
  <dcterms:modified xsi:type="dcterms:W3CDTF">2014-03-12T19:42:12Z</dcterms:modified>
</cp:coreProperties>
</file>